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维修改造用品最高限价表" sheetId="3" r:id="rId1"/>
  </sheets>
  <definedNames>
    <definedName name="_xlnm._FilterDatabase" localSheetId="0" hidden="1">维修改造用品最高限价表!$A$1:$K$126</definedName>
    <definedName name="_xlnm.Print_Titles" localSheetId="0">维修改造用品最高限价表!$1:$4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<sst xmlns="http://schemas.openxmlformats.org/spreadsheetml/2006/main" count="501" uniqueCount="210">
  <si>
    <t>维修改造用品最高限价表</t>
  </si>
  <si>
    <t>单位：江苏长江石油化工有限公司</t>
  </si>
  <si>
    <t>编号：CJSH-005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</si>
  <si>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</si>
  <si>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</si>
  <si>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</si>
  <si>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</si>
  <si>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</si>
  <si>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</si>
  <si>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</si>
  <si>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</si>
  <si>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</si>
  <si>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</si>
  <si>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</si>
  <si>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小黄鱼塑料膨胀管，拧入式锚栓</t>
  </si>
  <si>
    <t>M8*30mm</t>
  </si>
  <si>
    <t>套</t>
  </si>
  <si>
    <t>GB/T528-2009</t>
  </si>
  <si>
    <t>M8*40mm</t>
  </si>
  <si>
    <t>铁膨胀螺丝</t>
  </si>
  <si>
    <t>8*80 130个/盒</t>
  </si>
  <si>
    <t>盒</t>
  </si>
  <si>
    <t>GB/T22795-2008</t>
  </si>
  <si>
    <t xml:space="preserve">8*100 80个/盒            </t>
  </si>
  <si>
    <t>不锈钢膨胀螺丝</t>
  </si>
  <si>
    <t>M10*100</t>
  </si>
  <si>
    <t>个</t>
  </si>
  <si>
    <t>GB/T5783-2000</t>
  </si>
  <si>
    <t>不锈钢内六角螺丝</t>
  </si>
  <si>
    <t>M8X25mm</t>
  </si>
  <si>
    <t>GB/T 70.1-2008</t>
  </si>
  <si>
    <t>M10*100mm</t>
  </si>
  <si>
    <t>M10*55mm</t>
  </si>
  <si>
    <t xml:space="preserve">  M10*40mm</t>
  </si>
  <si>
    <t>M8*16mm</t>
  </si>
  <si>
    <t>只</t>
  </si>
  <si>
    <t>镀锌螺丝</t>
  </si>
  <si>
    <t>M22*80(一个螺杆一个螺帽两个垫片为一套）全牙 8.8级</t>
  </si>
  <si>
    <t>GBT 9125.1-2020</t>
  </si>
  <si>
    <t>M20*100 8.8级</t>
  </si>
  <si>
    <t>不锈钢螺丝</t>
  </si>
  <si>
    <t>M10*100 螺杆 螺帽 垫片 弹簧垫片为一套</t>
  </si>
  <si>
    <t>GB/T3098.6-2023</t>
  </si>
  <si>
    <t>M5*25（一个垫片 一个弹簧垫 一个螺栓 一个螺帽为一套）</t>
  </si>
  <si>
    <t xml:space="preserve"> M10*50（一个垫片 一个弹簧垫 一个螺栓 一个螺帽为一套）</t>
  </si>
  <si>
    <t xml:space="preserve"> M8*50（一个垫片 一个弹簧垫 一个螺栓 一个螺帽为一套）</t>
  </si>
  <si>
    <t>M12*35（螺杆、螺母、弹簧垫片、垫片为一套）</t>
  </si>
  <si>
    <t>彩色燕尾螺丝钉</t>
  </si>
  <si>
    <t>彩色镀锌M5*20 1盒200只</t>
  </si>
  <si>
    <t>GB/T15856.1-2002</t>
  </si>
  <si>
    <t>彩色镀锌M5*30 1盒200只</t>
  </si>
  <si>
    <t>彩色镀锌 M5*65 1盒200只</t>
  </si>
  <si>
    <t>镀锌螺栓</t>
  </si>
  <si>
    <t>M27*110  8.8级 （一个垫片 一个螺栓 一个螺帽为一套）</t>
  </si>
  <si>
    <t>M22*100  8.8级 （一个垫片 一个螺栓 一个螺帽为一套）</t>
  </si>
  <si>
    <t>M22*90  8.8级 （一个垫片 一个螺栓 一个螺帽为一套）</t>
  </si>
  <si>
    <t>M24*100  8.8级 （一个垫片 一个螺栓 一个螺帽为一套）</t>
  </si>
  <si>
    <t>M24*110  8.8级 （一个垫片 一个螺栓 一个螺帽为一套）</t>
  </si>
  <si>
    <t>M22*80  8.8级（一个垫片  一个螺栓 一个螺帽为一套）</t>
  </si>
  <si>
    <t>M20*100  8.8级 （二个垫片 一个螺栓 一个螺帽为一套）</t>
  </si>
  <si>
    <t>M16*65 8.8级 半牙（1个垫片1个螺母/套）</t>
  </si>
  <si>
    <t>M16*75 螺杆 螺母 垫片为一套</t>
  </si>
  <si>
    <t>镀锌双头螺栓</t>
  </si>
  <si>
    <t>M27*120  8.8级 （二个垫片 一个螺栓 二个螺帽为一套）</t>
  </si>
  <si>
    <t>GB/T897-1988</t>
  </si>
  <si>
    <t>M27*110  8.8级 （二个垫片 一个螺栓 二个螺帽为一套）</t>
  </si>
  <si>
    <t>M24*110  8.8级 （二个垫片 一个螺栓 二个螺帽为一套）</t>
  </si>
  <si>
    <t>M24*100  8.8级 （二个垫片 一个螺栓 二个螺帽为一套）</t>
  </si>
  <si>
    <t>M22*100（一个螺杆二个螺母二个垫片为一套）</t>
  </si>
  <si>
    <t>M24*120（一个螺杆二个螺母二个垫片为一套）</t>
  </si>
  <si>
    <t>M24*130（一个螺杆二个螺母二个垫片为一套）</t>
  </si>
  <si>
    <t>不锈钢六角双头外螺丝</t>
  </si>
  <si>
    <t>M20*1.5</t>
  </si>
  <si>
    <t>石墨金属缠绕垫片</t>
  </si>
  <si>
    <t>A型 DN200</t>
  </si>
  <si>
    <t>片</t>
  </si>
  <si>
    <t>GB/T 4622.1-2022</t>
  </si>
  <si>
    <t>A型 DN100</t>
  </si>
  <si>
    <t>A型 DN65</t>
  </si>
  <si>
    <t>A型 DN40</t>
  </si>
  <si>
    <t>A型 DN150</t>
  </si>
  <si>
    <t>A型 DN25</t>
  </si>
  <si>
    <t>A型 DN32</t>
  </si>
  <si>
    <t>A型 DN50</t>
  </si>
  <si>
    <t>A型 DN250</t>
  </si>
  <si>
    <t>DN40 D型(1221),对中环:CS,304+GRAF,内环:CS,PN16</t>
  </si>
  <si>
    <t>DN25 D型(1221),对中环:CS,304+GRAF,内环:CS,PN16</t>
  </si>
  <si>
    <t>DN15 D型(1221),对中环:CS,304+GRAF,内环:CS,PN16</t>
  </si>
  <si>
    <t>碳钢平焊（PL）法兰</t>
  </si>
  <si>
    <t>DN40 PN16</t>
  </si>
  <si>
    <t>HG/T20592-09</t>
  </si>
  <si>
    <t xml:space="preserve">DN15 PN16 </t>
  </si>
  <si>
    <t>不锈钢平焊（PL）法兰</t>
  </si>
  <si>
    <t xml:space="preserve">DN50 PN16 </t>
  </si>
  <si>
    <t>DN200 PN16</t>
  </si>
  <si>
    <t>DN250 PN25</t>
  </si>
  <si>
    <t>DN400 PN16</t>
  </si>
  <si>
    <t>碳钢带颈对焊（WN）法兰</t>
  </si>
  <si>
    <t>DN150 PN16</t>
  </si>
  <si>
    <t>DN25 PN16</t>
  </si>
  <si>
    <t>DN100 PN16</t>
  </si>
  <si>
    <t>不锈钢带颈对焊（WN）法兰</t>
  </si>
  <si>
    <t>DN80 PN25</t>
  </si>
  <si>
    <t>碳钢法兰盲板（BL）</t>
  </si>
  <si>
    <t>DN65 PN16</t>
  </si>
  <si>
    <t xml:space="preserve">DN25 PN16 </t>
  </si>
  <si>
    <t xml:space="preserve">DN40 PN16 </t>
  </si>
  <si>
    <t xml:space="preserve">DN100 PN16 </t>
  </si>
  <si>
    <t>不锈钢法兰盲板（BL)</t>
  </si>
  <si>
    <t xml:space="preserve">DN20 PN16 </t>
  </si>
  <si>
    <t xml:space="preserve">DN150 PN16 </t>
  </si>
  <si>
    <t xml:space="preserve">DN80 PN25 </t>
  </si>
  <si>
    <t>半圆形高压法兰石棉垫圈</t>
  </si>
  <si>
    <t>直径58cm 宽度4cm 高度32cm 内高度24cm 厚度0.6cm</t>
  </si>
  <si>
    <t>GB/T3985-2008</t>
  </si>
  <si>
    <t>直径59cm 宽度4cm 高度33cm 内高度25cm 厚度0.6cm</t>
  </si>
  <si>
    <t>直径68cm 宽度4cm 高度38cm 内高度30cm 厚度0.6cm</t>
  </si>
  <si>
    <t>不锈钢金属软管</t>
  </si>
  <si>
    <t>DN100 16KG 长度1450mm 8孔 一段固定 一段活动</t>
  </si>
  <si>
    <t>根</t>
  </si>
  <si>
    <t>GB/T 14525-2010</t>
  </si>
  <si>
    <t>法兰式DN50 PN16  L=500mm 介质：甲醇乙二醇</t>
  </si>
  <si>
    <t>抗震金属软管</t>
  </si>
  <si>
    <t xml:space="preserve">DN250 PN25 长度2250 </t>
  </si>
  <si>
    <t>DN200 PN25 长度1360</t>
  </si>
  <si>
    <t>DN200 PN25 长度1370</t>
  </si>
  <si>
    <t>DN250 PN25 1480mm 12孔法兰</t>
  </si>
  <si>
    <t>高压法兰石棉垫片</t>
  </si>
  <si>
    <t>DN80*4mm</t>
  </si>
  <si>
    <t>DN150*4mm</t>
  </si>
  <si>
    <t>高压法兰石棉人孔垫片</t>
  </si>
  <si>
    <t>680*620mm 厚6-8mm</t>
  </si>
  <si>
    <t xml:space="preserve">  690*615mm 厚6-8mm</t>
  </si>
  <si>
    <t>不锈钢弹簧式安全阀</t>
  </si>
  <si>
    <t xml:space="preserve">    AHN42F-25P  DN25   整定压力1.60MPa （带特检院的校验报告）阀体长度162mm（不包括法兰凹凸面的厚度）</t>
  </si>
  <si>
    <t>GB/T 12243-2021</t>
  </si>
  <si>
    <t>弹簧式安全阀</t>
  </si>
  <si>
    <t xml:space="preserve">A41H-16C DN25 </t>
  </si>
  <si>
    <t>阻火单呼阀</t>
  </si>
  <si>
    <t>铸铁DN50 4.5KPa</t>
  </si>
  <si>
    <t>GB 5908-2024</t>
  </si>
  <si>
    <t>阻火呼吸阀</t>
  </si>
  <si>
    <t>DN200 PN16  法兰 RF 呼出压力980pa，吸入压力-298pa，</t>
  </si>
  <si>
    <t>氮封阀</t>
  </si>
  <si>
    <t>DF50-SSP1-1</t>
  </si>
  <si>
    <t>台</t>
  </si>
  <si>
    <t>GB 50160-2018</t>
  </si>
  <si>
    <t>阻爆轰阻火器</t>
  </si>
  <si>
    <t>DN100 碳钢</t>
  </si>
  <si>
    <t>紧急泄压人孔</t>
  </si>
  <si>
    <t>DN500 PN16  RF , MHG/T20592-09 B系列 +1300/-330Pa</t>
  </si>
  <si>
    <t>碳钢法兰闸阀</t>
  </si>
  <si>
    <t>DN25 Z41H-16C,A105,RF</t>
  </si>
  <si>
    <t>GB/T 12234-2019</t>
  </si>
  <si>
    <t>不锈钢法兰闸阀</t>
  </si>
  <si>
    <t>DN50 Z41H-16P  RF 304</t>
  </si>
  <si>
    <t xml:space="preserve">碳钢升降式止回阀        </t>
  </si>
  <si>
    <t>DN40 H41H-16C,A105，RF</t>
  </si>
  <si>
    <t>GB/T 12233-2006</t>
  </si>
  <si>
    <t>DN25 H41H-16C,A105，RF</t>
  </si>
  <si>
    <t xml:space="preserve">不锈钢升降式止回阀        </t>
  </si>
  <si>
    <t>H41H-16P DN50 RF 304</t>
  </si>
  <si>
    <t>碳钢球阀</t>
  </si>
  <si>
    <t>DN40 Q41F-16C,A105,RF</t>
  </si>
  <si>
    <t xml:space="preserve"> GB/T 12237-2021</t>
  </si>
  <si>
    <t>DN15 Q41F-16C,A105,RF</t>
  </si>
  <si>
    <t>不锈钢DN250气动切断阀</t>
  </si>
  <si>
    <t>DN250</t>
  </si>
  <si>
    <t>GB/T 4213-2024</t>
  </si>
  <si>
    <t>不锈钢承插焊仪表闸阀</t>
  </si>
  <si>
    <t>PN63-DN15-Z61W-63 304SS</t>
  </si>
  <si>
    <t>浮动式全通径球阀</t>
  </si>
  <si>
    <t>FQ41F-25P 8mm</t>
  </si>
  <si>
    <t>干式阀</t>
  </si>
  <si>
    <t>API HT-EMCO铝合金</t>
  </si>
  <si>
    <t>HG/T21608</t>
  </si>
  <si>
    <t>甲级防火门</t>
  </si>
  <si>
    <t>甲级防火门2100*1000</t>
  </si>
  <si>
    <t>扇</t>
  </si>
  <si>
    <t>GB12955—2024</t>
  </si>
  <si>
    <t>甲级防火窗</t>
  </si>
  <si>
    <t>甲级防火窗1500*1800</t>
  </si>
  <si>
    <t>甲级防火门2400*2700</t>
  </si>
  <si>
    <t>304不锈钢无缝管</t>
  </si>
  <si>
    <r>
      <rPr>
        <sz val="12"/>
        <rFont val="黑体"/>
        <charset val="134"/>
      </rPr>
      <t xml:space="preserve">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426*10 0Cr18Ni9（2根每根12米、2根每根8米）</t>
    </r>
  </si>
  <si>
    <t>米</t>
  </si>
  <si>
    <t>GB/T 14976-2012</t>
  </si>
  <si>
    <r>
      <rPr>
        <sz val="12"/>
        <rFont val="黑体"/>
        <charset val="134"/>
      </rPr>
      <t xml:space="preserve">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219*6 0Cr18Ni9（2根每根12米、2根每根8米）</t>
    </r>
  </si>
  <si>
    <r>
      <rPr>
        <sz val="12"/>
        <rFont val="黑体"/>
        <charset val="134"/>
      </rPr>
      <t xml:space="preserve">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325*8 0Cr18Ni9</t>
    </r>
  </si>
  <si>
    <r>
      <rPr>
        <sz val="12"/>
        <rFont val="黑体"/>
        <charset val="134"/>
      </rPr>
      <t xml:space="preserve"> </t>
    </r>
    <r>
      <rPr>
        <sz val="12"/>
        <rFont val="宋体"/>
        <charset val="134"/>
      </rPr>
      <t>∅</t>
    </r>
    <r>
      <rPr>
        <sz val="12"/>
        <rFont val="黑体"/>
        <charset val="134"/>
      </rPr>
      <t>60*5.5 0Cr18Ni9</t>
    </r>
  </si>
  <si>
    <t>DN32</t>
  </si>
  <si>
    <t>DN10 φ14*2  0Cr18Ni9</t>
  </si>
  <si>
    <t>碳钢无缝管</t>
  </si>
  <si>
    <t>DN40 Φ45×4.0,PE,20#,SMLS</t>
  </si>
  <si>
    <t>GB/T8163-2018</t>
  </si>
  <si>
    <t>不锈钢钢板</t>
  </si>
  <si>
    <t>δ16  0Cr18Ni9</t>
  </si>
  <si>
    <t>m2</t>
  </si>
  <si>
    <t>GB/T 3280-2015</t>
  </si>
  <si>
    <t>δ10  0Cr18Ni9</t>
  </si>
  <si>
    <t>δ2  0Cr18Ni9</t>
  </si>
  <si>
    <t>不锈钢角钢</t>
  </si>
  <si>
    <t>125*125*10  0Cr18Ni9</t>
  </si>
  <si>
    <t>GB/T 706-2016</t>
  </si>
  <si>
    <t>螺柱/螺母</t>
  </si>
  <si>
    <t>M16×85 全螺纹/2个Ⅱ型螺母,35CrMo/30CrMo,HG/T20613</t>
  </si>
  <si>
    <t>GB/T 3098.1 - 2010</t>
  </si>
  <si>
    <t>M12×75 全螺纹/2个Ⅱ型螺母,35CrMo/30CrMo,HG/T20613</t>
  </si>
  <si>
    <t>M12×70 全螺纹/2个Ⅱ型螺母,35CrMo/30CrMo,HG/T2061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</si>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</sst>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0</xdr:row>
      <xdr:rowOff>0</xdr:rowOff>
    </xdr:from>
    <xdr:ext cx="233680" cy="22161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6220" cy="221615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208915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211455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9" name="图片 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211455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211455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241300</xdr:colOff>
      <xdr:row>0</xdr:row>
      <xdr:rowOff>215265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413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229235</xdr:colOff>
      <xdr:row>0</xdr:row>
      <xdr:rowOff>221615</xdr:rowOff>
    </xdr:to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0</xdr:row>
      <xdr:rowOff>0</xdr:rowOff>
    </xdr:from>
    <xdr:ext cx="231775" cy="221615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240030</xdr:rowOff>
    </xdr:to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0</xdr:row>
      <xdr:rowOff>0</xdr:rowOff>
    </xdr:from>
    <xdr:ext cx="231775" cy="221615"/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231775" cy="221615"/>
    <xdr:pic>
      <xdr:nvPicPr>
        <xdr:cNvPr id="19" name="图片 1"/>
        <xdr:cNvPicPr/>
      </xdr:nvPicPr>
      <xdr:blipFill>
        <a:blip r:embed="rId1"/>
        <a:stretch>
          <a:fillRect/>
        </a:stretch>
      </xdr:blipFill>
      <xdr:spPr>
        <a:xfrm>
          <a:off x="3002915" y="0"/>
          <a:ext cx="23177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231775</xdr:colOff>
      <xdr:row>0</xdr:row>
      <xdr:rowOff>222250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233045</xdr:colOff>
      <xdr:row>1</xdr:row>
      <xdr:rowOff>240030</xdr:rowOff>
    </xdr:to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38100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233045</xdr:colOff>
      <xdr:row>1</xdr:row>
      <xdr:rowOff>240030</xdr:rowOff>
    </xdr:to>
    <xdr:pic>
      <xdr:nvPicPr>
        <xdr:cNvPr id="22" name="图片 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02915" y="381000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222885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230505</xdr:colOff>
      <xdr:row>5</xdr:row>
      <xdr:rowOff>222885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786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229235</xdr:colOff>
      <xdr:row>0</xdr:row>
      <xdr:rowOff>221615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233045</xdr:colOff>
      <xdr:row>14</xdr:row>
      <xdr:rowOff>222885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5215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222885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233045</xdr:colOff>
      <xdr:row>4</xdr:row>
      <xdr:rowOff>222885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405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229235</xdr:colOff>
      <xdr:row>24</xdr:row>
      <xdr:rowOff>221615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9025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222885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230505</xdr:colOff>
      <xdr:row>0</xdr:row>
      <xdr:rowOff>222885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233045</xdr:colOff>
      <xdr:row>38</xdr:row>
      <xdr:rowOff>222885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4359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222885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230505</xdr:colOff>
      <xdr:row>0</xdr:row>
      <xdr:rowOff>222885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229235</xdr:colOff>
      <xdr:row>39</xdr:row>
      <xdr:rowOff>221615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4740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230505</xdr:colOff>
      <xdr:row>2</xdr:row>
      <xdr:rowOff>222885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65722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0</xdr:row>
      <xdr:rowOff>222885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230505</xdr:colOff>
      <xdr:row>0</xdr:row>
      <xdr:rowOff>222885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0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233045</xdr:colOff>
      <xdr:row>44</xdr:row>
      <xdr:rowOff>222885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6645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230505</xdr:colOff>
      <xdr:row>35</xdr:row>
      <xdr:rowOff>222885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3216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49</xdr:row>
      <xdr:rowOff>0</xdr:rowOff>
    </xdr:from>
    <xdr:ext cx="236220" cy="866140"/>
    <xdr:pic>
      <xdr:nvPicPr>
        <xdr:cNvPr id="47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236220" cy="974090"/>
    <xdr:pic>
      <xdr:nvPicPr>
        <xdr:cNvPr id="48" name="图片 1"/>
        <xdr:cNvPicPr/>
      </xdr:nvPicPr>
      <xdr:blipFill>
        <a:blip r:embed="rId1"/>
        <a:stretch>
          <a:fillRect/>
        </a:stretch>
      </xdr:blipFill>
      <xdr:spPr>
        <a:xfrm>
          <a:off x="562610" y="18550255"/>
          <a:ext cx="236220" cy="974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866140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562610" y="2007425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974090"/>
    <xdr:pic>
      <xdr:nvPicPr>
        <xdr:cNvPr id="50" name="图片 1"/>
        <xdr:cNvPicPr/>
      </xdr:nvPicPr>
      <xdr:blipFill>
        <a:blip r:embed="rId1"/>
        <a:stretch>
          <a:fillRect/>
        </a:stretch>
      </xdr:blipFill>
      <xdr:spPr>
        <a:xfrm>
          <a:off x="562610" y="20074255"/>
          <a:ext cx="236220" cy="974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86614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562610" y="2007425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236220" cy="9740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562610" y="20074255"/>
          <a:ext cx="236220" cy="974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0</xdr:rowOff>
    </xdr:from>
    <xdr:ext cx="236220" cy="866140"/>
    <xdr:pic>
      <xdr:nvPicPr>
        <xdr:cNvPr id="53" name="图片 1"/>
        <xdr:cNvPicPr/>
      </xdr:nvPicPr>
      <xdr:blipFill>
        <a:blip r:embed="rId1"/>
        <a:stretch>
          <a:fillRect/>
        </a:stretch>
      </xdr:blipFill>
      <xdr:spPr>
        <a:xfrm>
          <a:off x="562610" y="2045525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0</xdr:rowOff>
    </xdr:from>
    <xdr:ext cx="236220" cy="974090"/>
    <xdr:pic>
      <xdr:nvPicPr>
        <xdr:cNvPr id="54" name="图片 1"/>
        <xdr:cNvPicPr/>
      </xdr:nvPicPr>
      <xdr:blipFill>
        <a:blip r:embed="rId1"/>
        <a:stretch>
          <a:fillRect/>
        </a:stretch>
      </xdr:blipFill>
      <xdr:spPr>
        <a:xfrm>
          <a:off x="562610" y="20455255"/>
          <a:ext cx="236220" cy="97409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72</xdr:row>
      <xdr:rowOff>0</xdr:rowOff>
    </xdr:from>
    <xdr:to>
      <xdr:col>2</xdr:col>
      <xdr:colOff>233045</xdr:colOff>
      <xdr:row>72</xdr:row>
      <xdr:rowOff>222885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7313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229235</xdr:colOff>
      <xdr:row>61</xdr:row>
      <xdr:rowOff>221615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3122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233045</xdr:colOff>
      <xdr:row>33</xdr:row>
      <xdr:rowOff>222885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12454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233045</xdr:colOff>
      <xdr:row>72</xdr:row>
      <xdr:rowOff>222885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7313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229235</xdr:colOff>
      <xdr:row>77</xdr:row>
      <xdr:rowOff>221615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9218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230505</xdr:colOff>
      <xdr:row>55</xdr:row>
      <xdr:rowOff>222885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0836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233045</xdr:colOff>
      <xdr:row>88</xdr:row>
      <xdr:rowOff>222885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3409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233045</xdr:colOff>
      <xdr:row>65</xdr:row>
      <xdr:rowOff>222885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4646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230505</xdr:colOff>
      <xdr:row>69</xdr:row>
      <xdr:rowOff>222885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6170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229235</xdr:colOff>
      <xdr:row>80</xdr:row>
      <xdr:rowOff>221615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03612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233045</xdr:colOff>
      <xdr:row>93</xdr:row>
      <xdr:rowOff>222885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55555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230505</xdr:colOff>
      <xdr:row>97</xdr:row>
      <xdr:rowOff>222885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70795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229235</xdr:colOff>
      <xdr:row>95</xdr:row>
      <xdr:rowOff>221615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63175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233045</xdr:colOff>
      <xdr:row>95</xdr:row>
      <xdr:rowOff>222885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63175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230505</xdr:colOff>
      <xdr:row>99</xdr:row>
      <xdr:rowOff>222885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78415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229235</xdr:colOff>
      <xdr:row>98</xdr:row>
      <xdr:rowOff>221615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74605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233045</xdr:colOff>
      <xdr:row>98</xdr:row>
      <xdr:rowOff>222885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74605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230505</xdr:colOff>
      <xdr:row>102</xdr:row>
      <xdr:rowOff>222885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89845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233045</xdr:colOff>
      <xdr:row>79</xdr:row>
      <xdr:rowOff>222885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29980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230505</xdr:colOff>
      <xdr:row>83</xdr:row>
      <xdr:rowOff>222885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1504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229235</xdr:colOff>
      <xdr:row>102</xdr:row>
      <xdr:rowOff>221615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89845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233045</xdr:colOff>
      <xdr:row>83</xdr:row>
      <xdr:rowOff>222885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15042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230505</xdr:colOff>
      <xdr:row>87</xdr:row>
      <xdr:rowOff>222885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30282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229235</xdr:colOff>
      <xdr:row>106</xdr:row>
      <xdr:rowOff>221615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405085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229235</xdr:colOff>
      <xdr:row>104</xdr:row>
      <xdr:rowOff>221615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3974655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233045</xdr:colOff>
      <xdr:row>114</xdr:row>
      <xdr:rowOff>222885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4355655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230505</xdr:colOff>
      <xdr:row>116</xdr:row>
      <xdr:rowOff>222885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2915" y="4431855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zoomScale="85" zoomScaleNormal="85" topLeftCell="A105" workbookViewId="0">
      <selection activeCell="M113" sqref="M113"/>
    </sheetView>
  </sheetViews>
  <sheetFormatPr defaultColWidth="9" defaultRowHeight="14.25"/>
  <cols>
    <col min="1" max="1" width="7.38333333333333" customWidth="1"/>
    <col min="2" max="2" width="32.025" style="2" customWidth="1"/>
    <col min="3" max="3" width="39.2166666666667" customWidth="1"/>
    <col min="4" max="4" width="7.13333333333333" customWidth="1"/>
    <col min="5" max="5" width="8.75" customWidth="1"/>
    <col min="6" max="6" width="14" customWidth="1"/>
    <col min="7" max="7" width="14.25" customWidth="1"/>
    <col min="8" max="8" width="14.6333333333333" customWidth="1"/>
    <col min="9" max="9" width="14" customWidth="1"/>
    <col min="10" max="10" width="19.8583333333333" customWidth="1"/>
    <col min="11" max="11" width="8.53333333333333" customWidth="1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.75" customHeight="1" spans="1:11">
      <c r="A2" s="4" t="s">
        <v>1</v>
      </c>
      <c r="B2" s="5"/>
      <c r="C2" s="4"/>
      <c r="D2" s="4"/>
      <c r="E2" s="4"/>
      <c r="F2" s="4"/>
      <c r="G2" s="6"/>
      <c r="H2" s="5" t="s">
        <v>2</v>
      </c>
      <c r="I2" s="5"/>
      <c r="J2" s="5"/>
      <c r="K2" s="5"/>
    </row>
    <row r="3" s="1" customFormat="1" ht="24.95" customHeight="1" spans="1:11">
      <c r="A3" s="7" t="s">
        <v>3</v>
      </c>
      <c r="B3" s="8" t="s">
        <v>4</v>
      </c>
      <c r="C3" s="7" t="s">
        <v>5</v>
      </c>
      <c r="D3" s="9" t="s">
        <v>6</v>
      </c>
      <c r="E3" s="7" t="s">
        <v>7</v>
      </c>
      <c r="F3" s="10" t="s">
        <v>8</v>
      </c>
      <c r="G3" s="11"/>
      <c r="H3" s="7" t="s">
        <v>9</v>
      </c>
      <c r="I3" s="7"/>
      <c r="J3" s="12" t="s">
        <v>10</v>
      </c>
      <c r="K3" s="8" t="s">
        <v>11</v>
      </c>
    </row>
    <row r="4" s="1" customFormat="1" ht="33.95" customHeight="1" spans="1:11">
      <c r="A4" s="7"/>
      <c r="B4" s="13"/>
      <c r="C4" s="7"/>
      <c r="D4" s="7"/>
      <c r="E4" s="7"/>
      <c r="F4" s="9" t="s">
        <v>12</v>
      </c>
      <c r="G4" s="9" t="s">
        <v>13</v>
      </c>
      <c r="H4" s="9" t="s">
        <v>12</v>
      </c>
      <c r="I4" s="9" t="s">
        <v>13</v>
      </c>
      <c r="J4" s="14"/>
      <c r="K4" s="13"/>
    </row>
    <row r="5" s="1" customFormat="1" ht="30" customHeight="1" spans="1:11">
      <c r="A5" s="15">
        <v>1</v>
      </c>
      <c r="B5" s="16" t="s">
        <v>14</v>
      </c>
      <c r="C5" s="16" t="s">
        <v>15</v>
      </c>
      <c r="D5" s="17" t="s">
        <v>16</v>
      </c>
      <c r="E5" s="17">
        <v>100</v>
      </c>
      <c r="F5" s="18">
        <f>SUM(H5/1.13)</f>
        <v>0.884955752212389</v>
      </c>
      <c r="G5" s="18">
        <f>SUM(E5*F5)</f>
        <v>88.4955752212389</v>
      </c>
      <c r="H5" s="19">
        <v>1</v>
      </c>
      <c r="I5" s="18">
        <f>SUM(E5*H5)</f>
        <v>100</v>
      </c>
      <c r="J5" s="20" t="s">
        <v>17</v>
      </c>
      <c r="K5" s="15"/>
    </row>
    <row r="6" s="1" customFormat="1" ht="30" customHeight="1" spans="1:11">
      <c r="A6" s="15">
        <v>2</v>
      </c>
      <c r="B6" s="16" t="s">
        <v>14</v>
      </c>
      <c r="C6" s="17" t="s">
        <v>18</v>
      </c>
      <c r="D6" s="17" t="s">
        <v>16</v>
      </c>
      <c r="E6" s="17">
        <v>200</v>
      </c>
      <c r="F6" s="18">
        <f t="shared" ref="F6:F37" si="0">SUM(H6/1.13)</f>
        <v>0.973451327433628</v>
      </c>
      <c r="G6" s="18">
        <f t="shared" ref="G6:G37" si="1">SUM(E6*F6)</f>
        <v>194.690265486726</v>
      </c>
      <c r="H6" s="19">
        <v>1.1</v>
      </c>
      <c r="I6" s="18">
        <f t="shared" ref="I5:I47" si="2">SUM(E6*H6)</f>
        <v>220</v>
      </c>
      <c r="J6" s="20" t="s">
        <v>17</v>
      </c>
      <c r="K6" s="15"/>
    </row>
    <row r="7" s="1" customFormat="1" ht="30" customHeight="1" spans="1:11">
      <c r="A7" s="15">
        <v>3</v>
      </c>
      <c r="B7" s="17" t="s">
        <v>19</v>
      </c>
      <c r="C7" s="17" t="s">
        <v>20</v>
      </c>
      <c r="D7" s="17" t="s">
        <v>21</v>
      </c>
      <c r="E7" s="17">
        <v>1</v>
      </c>
      <c r="F7" s="18">
        <f t="shared" si="0"/>
        <v>35.3982300884956</v>
      </c>
      <c r="G7" s="18">
        <f t="shared" si="1"/>
        <v>35.3982300884956</v>
      </c>
      <c r="H7" s="19">
        <v>40</v>
      </c>
      <c r="I7" s="18">
        <f t="shared" si="2"/>
        <v>40</v>
      </c>
      <c r="J7" s="20" t="s">
        <v>22</v>
      </c>
      <c r="K7" s="15"/>
    </row>
    <row r="8" s="1" customFormat="1" ht="30" customHeight="1" spans="1:11">
      <c r="A8" s="15">
        <v>4</v>
      </c>
      <c r="B8" s="17" t="s">
        <v>19</v>
      </c>
      <c r="C8" s="17" t="s">
        <v>23</v>
      </c>
      <c r="D8" s="17" t="s">
        <v>21</v>
      </c>
      <c r="E8" s="17">
        <v>1</v>
      </c>
      <c r="F8" s="18">
        <f t="shared" si="0"/>
        <v>35.3982300884956</v>
      </c>
      <c r="G8" s="18">
        <f t="shared" si="1"/>
        <v>35.3982300884956</v>
      </c>
      <c r="H8" s="19">
        <v>40</v>
      </c>
      <c r="I8" s="18">
        <f t="shared" si="2"/>
        <v>40</v>
      </c>
      <c r="J8" s="20" t="s">
        <v>22</v>
      </c>
      <c r="K8" s="15"/>
    </row>
    <row r="9" s="1" customFormat="1" ht="30" customHeight="1" spans="1:11">
      <c r="A9" s="15">
        <v>5</v>
      </c>
      <c r="B9" s="15" t="s">
        <v>24</v>
      </c>
      <c r="C9" s="15" t="s">
        <v>25</v>
      </c>
      <c r="D9" s="17" t="s">
        <v>26</v>
      </c>
      <c r="E9" s="17">
        <v>10</v>
      </c>
      <c r="F9" s="18">
        <f t="shared" si="0"/>
        <v>3.53982300884956</v>
      </c>
      <c r="G9" s="18">
        <f t="shared" si="1"/>
        <v>35.3982300884956</v>
      </c>
      <c r="H9" s="19">
        <v>4</v>
      </c>
      <c r="I9" s="18">
        <f t="shared" si="2"/>
        <v>40</v>
      </c>
      <c r="J9" s="20" t="s">
        <v>27</v>
      </c>
      <c r="K9" s="15"/>
    </row>
    <row r="10" s="1" customFormat="1" ht="30" customHeight="1" spans="1:11">
      <c r="A10" s="15">
        <v>6</v>
      </c>
      <c r="B10" s="17" t="s">
        <v>28</v>
      </c>
      <c r="C10" s="17" t="s">
        <v>29</v>
      </c>
      <c r="D10" s="17" t="s">
        <v>16</v>
      </c>
      <c r="E10" s="17">
        <v>200</v>
      </c>
      <c r="F10" s="18">
        <f t="shared" si="0"/>
        <v>0.707964601769912</v>
      </c>
      <c r="G10" s="18">
        <f t="shared" si="1"/>
        <v>141.592920353982</v>
      </c>
      <c r="H10" s="19">
        <v>0.8</v>
      </c>
      <c r="I10" s="18">
        <f t="shared" si="2"/>
        <v>160</v>
      </c>
      <c r="J10" s="20" t="s">
        <v>30</v>
      </c>
      <c r="K10" s="15"/>
    </row>
    <row r="11" s="1" customFormat="1" ht="30" customHeight="1" spans="1:11">
      <c r="A11" s="15">
        <v>7</v>
      </c>
      <c r="B11" s="17" t="s">
        <v>28</v>
      </c>
      <c r="C11" s="17" t="s">
        <v>31</v>
      </c>
      <c r="D11" s="17" t="s">
        <v>16</v>
      </c>
      <c r="E11" s="17">
        <v>20</v>
      </c>
      <c r="F11" s="18">
        <f t="shared" si="0"/>
        <v>1.32743362831858</v>
      </c>
      <c r="G11" s="18">
        <f t="shared" si="1"/>
        <v>26.5486725663716</v>
      </c>
      <c r="H11" s="19">
        <v>1.5</v>
      </c>
      <c r="I11" s="18">
        <f t="shared" si="2"/>
        <v>30</v>
      </c>
      <c r="J11" s="20" t="s">
        <v>30</v>
      </c>
      <c r="K11" s="15"/>
    </row>
    <row r="12" s="1" customFormat="1" ht="30" customHeight="1" spans="1:11">
      <c r="A12" s="15">
        <v>8</v>
      </c>
      <c r="B12" s="17" t="s">
        <v>28</v>
      </c>
      <c r="C12" s="17" t="s">
        <v>32</v>
      </c>
      <c r="D12" s="17" t="s">
        <v>16</v>
      </c>
      <c r="E12" s="17">
        <v>80</v>
      </c>
      <c r="F12" s="18">
        <f t="shared" si="0"/>
        <v>0.796460176991151</v>
      </c>
      <c r="G12" s="18">
        <f t="shared" si="1"/>
        <v>63.7168141592921</v>
      </c>
      <c r="H12" s="19">
        <v>0.9</v>
      </c>
      <c r="I12" s="18">
        <f t="shared" si="2"/>
        <v>72</v>
      </c>
      <c r="J12" s="20" t="s">
        <v>30</v>
      </c>
      <c r="K12" s="15"/>
    </row>
    <row r="13" s="1" customFormat="1" ht="30" customHeight="1" spans="1:11">
      <c r="A13" s="15">
        <v>9</v>
      </c>
      <c r="B13" s="17" t="s">
        <v>28</v>
      </c>
      <c r="C13" s="17" t="s">
        <v>33</v>
      </c>
      <c r="D13" s="17" t="s">
        <v>16</v>
      </c>
      <c r="E13" s="17">
        <v>100</v>
      </c>
      <c r="F13" s="18">
        <f t="shared" si="0"/>
        <v>0.663716814159292</v>
      </c>
      <c r="G13" s="18">
        <f t="shared" si="1"/>
        <v>66.3716814159292</v>
      </c>
      <c r="H13" s="19">
        <v>0.75</v>
      </c>
      <c r="I13" s="18">
        <f t="shared" si="2"/>
        <v>75</v>
      </c>
      <c r="J13" s="20" t="s">
        <v>30</v>
      </c>
      <c r="K13" s="15"/>
    </row>
    <row r="14" s="1" customFormat="1" ht="30" customHeight="1" spans="1:11">
      <c r="A14" s="15">
        <v>10</v>
      </c>
      <c r="B14" s="17" t="s">
        <v>28</v>
      </c>
      <c r="C14" s="17" t="s">
        <v>34</v>
      </c>
      <c r="D14" s="17" t="s">
        <v>35</v>
      </c>
      <c r="E14" s="17">
        <v>50</v>
      </c>
      <c r="F14" s="18">
        <f t="shared" si="0"/>
        <v>0.619469026548673</v>
      </c>
      <c r="G14" s="18">
        <f t="shared" si="1"/>
        <v>30.9734513274336</v>
      </c>
      <c r="H14" s="19">
        <v>0.7</v>
      </c>
      <c r="I14" s="18">
        <f t="shared" si="2"/>
        <v>35</v>
      </c>
      <c r="J14" s="20" t="s">
        <v>30</v>
      </c>
      <c r="K14" s="15"/>
    </row>
    <row r="15" s="1" customFormat="1" ht="30" customHeight="1" spans="1:11">
      <c r="A15" s="15">
        <v>11</v>
      </c>
      <c r="B15" s="17" t="s">
        <v>36</v>
      </c>
      <c r="C15" s="17" t="s">
        <v>37</v>
      </c>
      <c r="D15" s="17" t="s">
        <v>16</v>
      </c>
      <c r="E15" s="17">
        <v>120</v>
      </c>
      <c r="F15" s="18">
        <f t="shared" si="0"/>
        <v>7.07964601769912</v>
      </c>
      <c r="G15" s="18">
        <f t="shared" si="1"/>
        <v>849.557522123894</v>
      </c>
      <c r="H15" s="19">
        <v>8</v>
      </c>
      <c r="I15" s="18">
        <f t="shared" si="2"/>
        <v>960</v>
      </c>
      <c r="J15" s="20" t="s">
        <v>38</v>
      </c>
      <c r="K15" s="15"/>
    </row>
    <row r="16" s="1" customFormat="1" ht="30" customHeight="1" spans="1:11">
      <c r="A16" s="15">
        <v>12</v>
      </c>
      <c r="B16" s="17" t="s">
        <v>36</v>
      </c>
      <c r="C16" s="21" t="s">
        <v>39</v>
      </c>
      <c r="D16" s="17" t="s">
        <v>16</v>
      </c>
      <c r="E16" s="17">
        <v>200</v>
      </c>
      <c r="F16" s="18">
        <f t="shared" si="0"/>
        <v>7.96460176991151</v>
      </c>
      <c r="G16" s="18">
        <f t="shared" si="1"/>
        <v>1592.9203539823</v>
      </c>
      <c r="H16" s="19">
        <v>9</v>
      </c>
      <c r="I16" s="18">
        <f t="shared" si="2"/>
        <v>1800</v>
      </c>
      <c r="J16" s="20" t="s">
        <v>38</v>
      </c>
      <c r="K16" s="15"/>
    </row>
    <row r="17" s="1" customFormat="1" ht="30" customHeight="1" spans="1:11">
      <c r="A17" s="15">
        <v>13</v>
      </c>
      <c r="B17" s="17" t="s">
        <v>40</v>
      </c>
      <c r="C17" s="17" t="s">
        <v>41</v>
      </c>
      <c r="D17" s="17" t="s">
        <v>16</v>
      </c>
      <c r="E17" s="17">
        <v>30</v>
      </c>
      <c r="F17" s="18">
        <f t="shared" si="0"/>
        <v>4.42477876106195</v>
      </c>
      <c r="G17" s="18">
        <f t="shared" si="1"/>
        <v>132.743362831859</v>
      </c>
      <c r="H17" s="19">
        <v>5</v>
      </c>
      <c r="I17" s="18">
        <f t="shared" si="2"/>
        <v>150</v>
      </c>
      <c r="J17" s="20" t="s">
        <v>42</v>
      </c>
      <c r="K17" s="15"/>
    </row>
    <row r="18" s="1" customFormat="1" ht="30" customHeight="1" spans="1:11">
      <c r="A18" s="15">
        <v>14</v>
      </c>
      <c r="B18" s="17" t="s">
        <v>40</v>
      </c>
      <c r="C18" s="17" t="s">
        <v>43</v>
      </c>
      <c r="D18" s="17" t="s">
        <v>16</v>
      </c>
      <c r="E18" s="17">
        <v>100</v>
      </c>
      <c r="F18" s="18">
        <f t="shared" si="0"/>
        <v>0.707964601769912</v>
      </c>
      <c r="G18" s="18">
        <f t="shared" si="1"/>
        <v>70.7964601769912</v>
      </c>
      <c r="H18" s="19">
        <v>0.8</v>
      </c>
      <c r="I18" s="18">
        <f t="shared" si="2"/>
        <v>80</v>
      </c>
      <c r="J18" s="20" t="s">
        <v>42</v>
      </c>
      <c r="K18" s="15"/>
    </row>
    <row r="19" s="1" customFormat="1" ht="30" customHeight="1" spans="1:11">
      <c r="A19" s="15">
        <v>15</v>
      </c>
      <c r="B19" s="17" t="s">
        <v>40</v>
      </c>
      <c r="C19" s="17" t="s">
        <v>44</v>
      </c>
      <c r="D19" s="17" t="s">
        <v>16</v>
      </c>
      <c r="E19" s="17">
        <v>100</v>
      </c>
      <c r="F19" s="18">
        <f t="shared" si="0"/>
        <v>2.47787610619469</v>
      </c>
      <c r="G19" s="18">
        <f t="shared" si="1"/>
        <v>247.787610619469</v>
      </c>
      <c r="H19" s="19">
        <v>2.8</v>
      </c>
      <c r="I19" s="18">
        <f t="shared" si="2"/>
        <v>280</v>
      </c>
      <c r="J19" s="20" t="s">
        <v>42</v>
      </c>
      <c r="K19" s="15"/>
    </row>
    <row r="20" s="1" customFormat="1" ht="30" customHeight="1" spans="1:11">
      <c r="A20" s="15">
        <v>16</v>
      </c>
      <c r="B20" s="17" t="s">
        <v>40</v>
      </c>
      <c r="C20" s="17" t="s">
        <v>45</v>
      </c>
      <c r="D20" s="17" t="s">
        <v>16</v>
      </c>
      <c r="E20" s="17">
        <v>200</v>
      </c>
      <c r="F20" s="18">
        <f t="shared" si="0"/>
        <v>1.94690265486726</v>
      </c>
      <c r="G20" s="18">
        <f t="shared" si="1"/>
        <v>389.380530973452</v>
      </c>
      <c r="H20" s="19">
        <v>2.2</v>
      </c>
      <c r="I20" s="18">
        <f t="shared" si="2"/>
        <v>440</v>
      </c>
      <c r="J20" s="20" t="s">
        <v>42</v>
      </c>
      <c r="K20" s="15"/>
    </row>
    <row r="21" s="1" customFormat="1" ht="30" customHeight="1" spans="1:11">
      <c r="A21" s="15">
        <v>17</v>
      </c>
      <c r="B21" s="17" t="s">
        <v>40</v>
      </c>
      <c r="C21" s="17" t="s">
        <v>46</v>
      </c>
      <c r="D21" s="17" t="s">
        <v>16</v>
      </c>
      <c r="E21" s="17">
        <v>200</v>
      </c>
      <c r="F21" s="18">
        <f t="shared" si="0"/>
        <v>3.1858407079646</v>
      </c>
      <c r="G21" s="18">
        <f t="shared" si="1"/>
        <v>637.16814159292</v>
      </c>
      <c r="H21" s="19">
        <v>3.6</v>
      </c>
      <c r="I21" s="18">
        <f t="shared" si="2"/>
        <v>720</v>
      </c>
      <c r="J21" s="20" t="s">
        <v>42</v>
      </c>
      <c r="K21" s="15"/>
    </row>
    <row r="22" s="1" customFormat="1" ht="30" customHeight="1" spans="1:11">
      <c r="A22" s="15">
        <v>18</v>
      </c>
      <c r="B22" s="17" t="s">
        <v>47</v>
      </c>
      <c r="C22" s="16" t="s">
        <v>48</v>
      </c>
      <c r="D22" s="17" t="s">
        <v>21</v>
      </c>
      <c r="E22" s="17">
        <v>1</v>
      </c>
      <c r="F22" s="18">
        <f t="shared" si="0"/>
        <v>76.9911504424779</v>
      </c>
      <c r="G22" s="18">
        <f t="shared" si="1"/>
        <v>76.9911504424779</v>
      </c>
      <c r="H22" s="19">
        <v>87</v>
      </c>
      <c r="I22" s="18">
        <f t="shared" si="2"/>
        <v>87</v>
      </c>
      <c r="J22" s="20" t="s">
        <v>49</v>
      </c>
      <c r="K22" s="15"/>
    </row>
    <row r="23" s="1" customFormat="1" ht="30" customHeight="1" spans="1:11">
      <c r="A23" s="15">
        <v>19</v>
      </c>
      <c r="B23" s="17" t="s">
        <v>47</v>
      </c>
      <c r="C23" s="16" t="s">
        <v>50</v>
      </c>
      <c r="D23" s="17" t="s">
        <v>21</v>
      </c>
      <c r="E23" s="17">
        <v>1</v>
      </c>
      <c r="F23" s="18">
        <f t="shared" si="0"/>
        <v>87.6106194690266</v>
      </c>
      <c r="G23" s="18">
        <f t="shared" si="1"/>
        <v>87.6106194690266</v>
      </c>
      <c r="H23" s="19">
        <v>99</v>
      </c>
      <c r="I23" s="18">
        <f t="shared" si="2"/>
        <v>99</v>
      </c>
      <c r="J23" s="20" t="s">
        <v>49</v>
      </c>
      <c r="K23" s="15"/>
    </row>
    <row r="24" s="1" customFormat="1" ht="30" customHeight="1" spans="1:11">
      <c r="A24" s="15">
        <v>20</v>
      </c>
      <c r="B24" s="17" t="s">
        <v>47</v>
      </c>
      <c r="C24" s="16" t="s">
        <v>51</v>
      </c>
      <c r="D24" s="17" t="s">
        <v>21</v>
      </c>
      <c r="E24" s="17">
        <v>1</v>
      </c>
      <c r="F24" s="18">
        <f t="shared" si="0"/>
        <v>212.389380530973</v>
      </c>
      <c r="G24" s="18">
        <f t="shared" si="1"/>
        <v>212.389380530973</v>
      </c>
      <c r="H24" s="19">
        <v>240</v>
      </c>
      <c r="I24" s="18">
        <f t="shared" si="2"/>
        <v>240</v>
      </c>
      <c r="J24" s="20" t="s">
        <v>49</v>
      </c>
      <c r="K24" s="15"/>
    </row>
    <row r="25" s="1" customFormat="1" ht="30" customHeight="1" spans="1:11">
      <c r="A25" s="15">
        <v>21</v>
      </c>
      <c r="B25" s="17" t="s">
        <v>52</v>
      </c>
      <c r="C25" s="17" t="s">
        <v>53</v>
      </c>
      <c r="D25" s="17" t="s">
        <v>16</v>
      </c>
      <c r="E25" s="17">
        <v>200</v>
      </c>
      <c r="F25" s="18">
        <f t="shared" si="0"/>
        <v>14.1592920353982</v>
      </c>
      <c r="G25" s="18">
        <f t="shared" si="1"/>
        <v>2831.85840707964</v>
      </c>
      <c r="H25" s="19">
        <v>16</v>
      </c>
      <c r="I25" s="18">
        <f t="shared" si="2"/>
        <v>3200</v>
      </c>
      <c r="J25" s="20" t="s">
        <v>38</v>
      </c>
      <c r="K25" s="15"/>
    </row>
    <row r="26" s="1" customFormat="1" ht="30" customHeight="1" spans="1:11">
      <c r="A26" s="15">
        <v>22</v>
      </c>
      <c r="B26" s="17" t="s">
        <v>52</v>
      </c>
      <c r="C26" s="17" t="s">
        <v>54</v>
      </c>
      <c r="D26" s="17" t="s">
        <v>16</v>
      </c>
      <c r="E26" s="17">
        <v>200</v>
      </c>
      <c r="F26" s="18">
        <f t="shared" si="0"/>
        <v>10.6194690265487</v>
      </c>
      <c r="G26" s="18">
        <f t="shared" si="1"/>
        <v>2123.89380530974</v>
      </c>
      <c r="H26" s="19">
        <v>12</v>
      </c>
      <c r="I26" s="18">
        <f t="shared" si="2"/>
        <v>2400</v>
      </c>
      <c r="J26" s="20" t="s">
        <v>38</v>
      </c>
      <c r="K26" s="15"/>
    </row>
    <row r="27" s="1" customFormat="1" ht="30" customHeight="1" spans="1:11">
      <c r="A27" s="15">
        <v>23</v>
      </c>
      <c r="B27" s="17" t="s">
        <v>52</v>
      </c>
      <c r="C27" s="17" t="s">
        <v>55</v>
      </c>
      <c r="D27" s="17" t="s">
        <v>16</v>
      </c>
      <c r="E27" s="17">
        <v>200</v>
      </c>
      <c r="F27" s="18">
        <f t="shared" si="0"/>
        <v>7.78761061946903</v>
      </c>
      <c r="G27" s="18">
        <f t="shared" si="1"/>
        <v>1557.52212389381</v>
      </c>
      <c r="H27" s="19">
        <v>8.8</v>
      </c>
      <c r="I27" s="18">
        <f t="shared" si="2"/>
        <v>1760</v>
      </c>
      <c r="J27" s="20" t="s">
        <v>38</v>
      </c>
      <c r="K27" s="15"/>
    </row>
    <row r="28" s="1" customFormat="1" ht="30" customHeight="1" spans="1:11">
      <c r="A28" s="15">
        <v>24</v>
      </c>
      <c r="B28" s="17" t="s">
        <v>52</v>
      </c>
      <c r="C28" s="17" t="s">
        <v>56</v>
      </c>
      <c r="D28" s="17" t="s">
        <v>16</v>
      </c>
      <c r="E28" s="17">
        <v>200</v>
      </c>
      <c r="F28" s="18">
        <f t="shared" si="0"/>
        <v>13.2743362831858</v>
      </c>
      <c r="G28" s="18">
        <f t="shared" si="1"/>
        <v>2654.86725663716</v>
      </c>
      <c r="H28" s="19">
        <v>15</v>
      </c>
      <c r="I28" s="18">
        <f t="shared" si="2"/>
        <v>3000</v>
      </c>
      <c r="J28" s="20" t="s">
        <v>38</v>
      </c>
      <c r="K28" s="15"/>
    </row>
    <row r="29" s="1" customFormat="1" ht="30" customHeight="1" spans="1:11">
      <c r="A29" s="15">
        <v>25</v>
      </c>
      <c r="B29" s="17" t="s">
        <v>52</v>
      </c>
      <c r="C29" s="17" t="s">
        <v>57</v>
      </c>
      <c r="D29" s="17" t="s">
        <v>16</v>
      </c>
      <c r="E29" s="17">
        <v>36</v>
      </c>
      <c r="F29" s="18">
        <f t="shared" si="0"/>
        <v>13.716814159292</v>
      </c>
      <c r="G29" s="18">
        <f t="shared" si="1"/>
        <v>493.805309734512</v>
      </c>
      <c r="H29" s="19">
        <v>15.5</v>
      </c>
      <c r="I29" s="18">
        <f t="shared" si="2"/>
        <v>558</v>
      </c>
      <c r="J29" s="20" t="s">
        <v>38</v>
      </c>
      <c r="K29" s="15"/>
    </row>
    <row r="30" s="1" customFormat="1" ht="30" customHeight="1" spans="1:11">
      <c r="A30" s="15">
        <v>26</v>
      </c>
      <c r="B30" s="17" t="s">
        <v>52</v>
      </c>
      <c r="C30" s="17" t="s">
        <v>58</v>
      </c>
      <c r="D30" s="17" t="s">
        <v>16</v>
      </c>
      <c r="E30" s="17">
        <v>40</v>
      </c>
      <c r="F30" s="18">
        <f t="shared" si="0"/>
        <v>7.07964601769912</v>
      </c>
      <c r="G30" s="18">
        <f t="shared" si="1"/>
        <v>283.185840707965</v>
      </c>
      <c r="H30" s="19">
        <v>8</v>
      </c>
      <c r="I30" s="18">
        <f t="shared" si="2"/>
        <v>320</v>
      </c>
      <c r="J30" s="20" t="s">
        <v>38</v>
      </c>
      <c r="K30" s="15"/>
    </row>
    <row r="31" s="1" customFormat="1" ht="30" customHeight="1" spans="1:11">
      <c r="A31" s="15">
        <v>27</v>
      </c>
      <c r="B31" s="17" t="s">
        <v>52</v>
      </c>
      <c r="C31" s="17" t="s">
        <v>59</v>
      </c>
      <c r="D31" s="17" t="s">
        <v>16</v>
      </c>
      <c r="E31" s="17">
        <v>72</v>
      </c>
      <c r="F31" s="18">
        <f t="shared" si="0"/>
        <v>7.96460176991151</v>
      </c>
      <c r="G31" s="18">
        <f t="shared" si="1"/>
        <v>573.451327433629</v>
      </c>
      <c r="H31" s="19">
        <v>9</v>
      </c>
      <c r="I31" s="18">
        <f t="shared" si="2"/>
        <v>648</v>
      </c>
      <c r="J31" s="20" t="s">
        <v>38</v>
      </c>
      <c r="K31" s="15"/>
    </row>
    <row r="32" s="1" customFormat="1" ht="30" customHeight="1" spans="1:11">
      <c r="A32" s="15">
        <v>28</v>
      </c>
      <c r="B32" s="17" t="s">
        <v>52</v>
      </c>
      <c r="C32" s="17" t="s">
        <v>60</v>
      </c>
      <c r="D32" s="17" t="s">
        <v>16</v>
      </c>
      <c r="E32" s="17">
        <v>100</v>
      </c>
      <c r="F32" s="18">
        <f t="shared" si="0"/>
        <v>1.68141592920354</v>
      </c>
      <c r="G32" s="18">
        <f t="shared" si="1"/>
        <v>168.141592920354</v>
      </c>
      <c r="H32" s="19">
        <v>1.9</v>
      </c>
      <c r="I32" s="18">
        <f t="shared" si="2"/>
        <v>190</v>
      </c>
      <c r="J32" s="20" t="s">
        <v>38</v>
      </c>
      <c r="K32" s="15"/>
    </row>
    <row r="33" s="1" customFormat="1" ht="30" customHeight="1" spans="1:11">
      <c r="A33" s="15">
        <v>29</v>
      </c>
      <c r="B33" s="17" t="s">
        <v>52</v>
      </c>
      <c r="C33" s="17" t="s">
        <v>61</v>
      </c>
      <c r="D33" s="17" t="s">
        <v>16</v>
      </c>
      <c r="E33" s="17">
        <v>500</v>
      </c>
      <c r="F33" s="18">
        <f t="shared" si="0"/>
        <v>1.94690265486726</v>
      </c>
      <c r="G33" s="18">
        <f t="shared" si="1"/>
        <v>973.45132743363</v>
      </c>
      <c r="H33" s="19">
        <v>2.2</v>
      </c>
      <c r="I33" s="18">
        <f t="shared" si="2"/>
        <v>1100</v>
      </c>
      <c r="J33" s="20" t="s">
        <v>38</v>
      </c>
      <c r="K33" s="15"/>
    </row>
    <row r="34" s="1" customFormat="1" ht="30" customHeight="1" spans="1:11">
      <c r="A34" s="15">
        <v>30</v>
      </c>
      <c r="B34" s="22" t="s">
        <v>62</v>
      </c>
      <c r="C34" s="17" t="s">
        <v>63</v>
      </c>
      <c r="D34" s="17" t="s">
        <v>16</v>
      </c>
      <c r="E34" s="17">
        <v>200</v>
      </c>
      <c r="F34" s="18">
        <f t="shared" si="0"/>
        <v>13.2743362831858</v>
      </c>
      <c r="G34" s="18">
        <f t="shared" si="1"/>
        <v>2654.86725663716</v>
      </c>
      <c r="H34" s="19">
        <v>15</v>
      </c>
      <c r="I34" s="18">
        <f t="shared" si="2"/>
        <v>3000</v>
      </c>
      <c r="J34" s="20" t="s">
        <v>64</v>
      </c>
      <c r="K34" s="15"/>
    </row>
    <row r="35" s="1" customFormat="1" ht="30" customHeight="1" spans="1:11">
      <c r="A35" s="15">
        <v>31</v>
      </c>
      <c r="B35" s="22" t="s">
        <v>62</v>
      </c>
      <c r="C35" s="17" t="s">
        <v>65</v>
      </c>
      <c r="D35" s="17" t="s">
        <v>16</v>
      </c>
      <c r="E35" s="17">
        <v>200</v>
      </c>
      <c r="F35" s="18">
        <f t="shared" si="0"/>
        <v>11.5044247787611</v>
      </c>
      <c r="G35" s="18">
        <f t="shared" si="1"/>
        <v>2300.88495575222</v>
      </c>
      <c r="H35" s="19">
        <v>13</v>
      </c>
      <c r="I35" s="18">
        <f t="shared" si="2"/>
        <v>2600</v>
      </c>
      <c r="J35" s="20" t="s">
        <v>64</v>
      </c>
      <c r="K35" s="15"/>
    </row>
    <row r="36" s="1" customFormat="1" ht="30" customHeight="1" spans="1:11">
      <c r="A36" s="15">
        <v>32</v>
      </c>
      <c r="B36" s="22" t="s">
        <v>62</v>
      </c>
      <c r="C36" s="17" t="s">
        <v>66</v>
      </c>
      <c r="D36" s="17" t="s">
        <v>16</v>
      </c>
      <c r="E36" s="17">
        <v>200</v>
      </c>
      <c r="F36" s="18">
        <f t="shared" si="0"/>
        <v>7.96460176991151</v>
      </c>
      <c r="G36" s="18">
        <f t="shared" si="1"/>
        <v>1592.9203539823</v>
      </c>
      <c r="H36" s="19">
        <v>9</v>
      </c>
      <c r="I36" s="18">
        <f t="shared" si="2"/>
        <v>1800</v>
      </c>
      <c r="J36" s="20" t="s">
        <v>64</v>
      </c>
      <c r="K36" s="15"/>
    </row>
    <row r="37" s="1" customFormat="1" ht="30" customHeight="1" spans="1:11">
      <c r="A37" s="15">
        <v>33</v>
      </c>
      <c r="B37" s="22" t="s">
        <v>62</v>
      </c>
      <c r="C37" s="17" t="s">
        <v>67</v>
      </c>
      <c r="D37" s="17" t="s">
        <v>16</v>
      </c>
      <c r="E37" s="17">
        <v>200</v>
      </c>
      <c r="F37" s="18">
        <f t="shared" si="0"/>
        <v>7.69911504424779</v>
      </c>
      <c r="G37" s="18">
        <f t="shared" si="1"/>
        <v>1539.82300884956</v>
      </c>
      <c r="H37" s="19">
        <v>8.7</v>
      </c>
      <c r="I37" s="18">
        <f t="shared" si="2"/>
        <v>1740</v>
      </c>
      <c r="J37" s="20" t="s">
        <v>64</v>
      </c>
      <c r="K37" s="15"/>
    </row>
    <row r="38" s="1" customFormat="1" ht="30" customHeight="1" spans="1:11">
      <c r="A38" s="15">
        <v>34</v>
      </c>
      <c r="B38" s="22" t="s">
        <v>62</v>
      </c>
      <c r="C38" s="17" t="s">
        <v>68</v>
      </c>
      <c r="D38" s="17" t="s">
        <v>16</v>
      </c>
      <c r="E38" s="17">
        <v>200</v>
      </c>
      <c r="F38" s="18">
        <f t="shared" ref="F38:F69" si="3">SUM(H38/1.13)</f>
        <v>6.63716814159292</v>
      </c>
      <c r="G38" s="18">
        <f t="shared" ref="G38:G69" si="4">SUM(E38*F38)</f>
        <v>1327.43362831858</v>
      </c>
      <c r="H38" s="19">
        <v>7.5</v>
      </c>
      <c r="I38" s="18">
        <f t="shared" si="2"/>
        <v>1500</v>
      </c>
      <c r="J38" s="20" t="s">
        <v>64</v>
      </c>
      <c r="K38" s="15"/>
    </row>
    <row r="39" s="1" customFormat="1" ht="30" customHeight="1" spans="1:11">
      <c r="A39" s="15">
        <v>35</v>
      </c>
      <c r="B39" s="22" t="s">
        <v>62</v>
      </c>
      <c r="C39" s="17" t="s">
        <v>69</v>
      </c>
      <c r="D39" s="17" t="s">
        <v>16</v>
      </c>
      <c r="E39" s="17">
        <v>400</v>
      </c>
      <c r="F39" s="18">
        <f t="shared" si="3"/>
        <v>8.4070796460177</v>
      </c>
      <c r="G39" s="18">
        <f t="shared" si="4"/>
        <v>3362.83185840708</v>
      </c>
      <c r="H39" s="19">
        <v>9.5</v>
      </c>
      <c r="I39" s="18">
        <f t="shared" si="2"/>
        <v>3800</v>
      </c>
      <c r="J39" s="20" t="s">
        <v>64</v>
      </c>
      <c r="K39" s="15"/>
    </row>
    <row r="40" s="1" customFormat="1" ht="30" customHeight="1" spans="1:11">
      <c r="A40" s="15">
        <v>36</v>
      </c>
      <c r="B40" s="22" t="s">
        <v>62</v>
      </c>
      <c r="C40" s="17" t="s">
        <v>70</v>
      </c>
      <c r="D40" s="17" t="s">
        <v>16</v>
      </c>
      <c r="E40" s="17">
        <v>200</v>
      </c>
      <c r="F40" s="18">
        <f t="shared" si="3"/>
        <v>10.1769911504425</v>
      </c>
      <c r="G40" s="18">
        <f t="shared" si="4"/>
        <v>2035.3982300885</v>
      </c>
      <c r="H40" s="19">
        <v>11.5</v>
      </c>
      <c r="I40" s="18">
        <f t="shared" si="2"/>
        <v>2300</v>
      </c>
      <c r="J40" s="20" t="s">
        <v>64</v>
      </c>
      <c r="K40" s="15"/>
    </row>
    <row r="41" s="1" customFormat="1" ht="30" customHeight="1" spans="1:11">
      <c r="A41" s="15">
        <v>37</v>
      </c>
      <c r="B41" s="40" t="s">
        <v>71</v>
      </c>
      <c r="C41" s="40" t="s">
        <v>72</v>
      </c>
      <c r="D41" s="17" t="s">
        <v>26</v>
      </c>
      <c r="E41" s="17">
        <v>20</v>
      </c>
      <c r="F41" s="18">
        <f t="shared" si="3"/>
        <v>24.7787610619469</v>
      </c>
      <c r="G41" s="18">
        <f t="shared" si="4"/>
        <v>495.575221238938</v>
      </c>
      <c r="H41" s="19">
        <v>28</v>
      </c>
      <c r="I41" s="18">
        <f t="shared" si="2"/>
        <v>560</v>
      </c>
      <c r="J41" s="24" t="s">
        <v>30</v>
      </c>
      <c r="K41" s="15"/>
    </row>
    <row r="42" s="1" customFormat="1" ht="30" customHeight="1" spans="1:11">
      <c r="A42" s="15">
        <v>38</v>
      </c>
      <c r="B42" s="25" t="s">
        <v>73</v>
      </c>
      <c r="C42" s="17" t="s">
        <v>74</v>
      </c>
      <c r="D42" s="17" t="s">
        <v>75</v>
      </c>
      <c r="E42" s="17">
        <v>120</v>
      </c>
      <c r="F42" s="18">
        <f t="shared" si="3"/>
        <v>32.7433628318584</v>
      </c>
      <c r="G42" s="18">
        <f t="shared" si="4"/>
        <v>3929.20353982301</v>
      </c>
      <c r="H42" s="19">
        <v>37</v>
      </c>
      <c r="I42" s="18">
        <f t="shared" si="2"/>
        <v>4440</v>
      </c>
      <c r="J42" s="20" t="s">
        <v>76</v>
      </c>
      <c r="K42" s="15"/>
    </row>
    <row r="43" s="1" customFormat="1" ht="30" customHeight="1" spans="1:11">
      <c r="A43" s="15">
        <v>39</v>
      </c>
      <c r="B43" s="25" t="s">
        <v>73</v>
      </c>
      <c r="C43" s="17" t="s">
        <v>77</v>
      </c>
      <c r="D43" s="17" t="s">
        <v>75</v>
      </c>
      <c r="E43" s="17">
        <v>200</v>
      </c>
      <c r="F43" s="18">
        <f t="shared" si="3"/>
        <v>23.8938053097345</v>
      </c>
      <c r="G43" s="18">
        <f t="shared" si="4"/>
        <v>4778.7610619469</v>
      </c>
      <c r="H43" s="19">
        <v>27</v>
      </c>
      <c r="I43" s="18">
        <f t="shared" si="2"/>
        <v>5400</v>
      </c>
      <c r="J43" s="20" t="s">
        <v>76</v>
      </c>
      <c r="K43" s="15"/>
    </row>
    <row r="44" s="1" customFormat="1" ht="30" customHeight="1" spans="1:11">
      <c r="A44" s="15">
        <v>40</v>
      </c>
      <c r="B44" s="25" t="s">
        <v>73</v>
      </c>
      <c r="C44" s="17" t="s">
        <v>78</v>
      </c>
      <c r="D44" s="17" t="s">
        <v>75</v>
      </c>
      <c r="E44" s="17">
        <v>40</v>
      </c>
      <c r="F44" s="18">
        <f t="shared" si="3"/>
        <v>15.929203539823</v>
      </c>
      <c r="G44" s="18">
        <f t="shared" si="4"/>
        <v>637.16814159292</v>
      </c>
      <c r="H44" s="19">
        <v>18</v>
      </c>
      <c r="I44" s="18">
        <f t="shared" si="2"/>
        <v>720</v>
      </c>
      <c r="J44" s="20" t="s">
        <v>76</v>
      </c>
      <c r="K44" s="15"/>
    </row>
    <row r="45" s="1" customFormat="1" ht="30" customHeight="1" spans="1:11">
      <c r="A45" s="15">
        <v>41</v>
      </c>
      <c r="B45" s="25" t="s">
        <v>73</v>
      </c>
      <c r="C45" s="17" t="s">
        <v>79</v>
      </c>
      <c r="D45" s="17" t="s">
        <v>75</v>
      </c>
      <c r="E45" s="17">
        <v>50</v>
      </c>
      <c r="F45" s="18">
        <f t="shared" si="3"/>
        <v>11.5044247787611</v>
      </c>
      <c r="G45" s="18">
        <f t="shared" si="4"/>
        <v>575.221238938055</v>
      </c>
      <c r="H45" s="19">
        <v>13</v>
      </c>
      <c r="I45" s="18">
        <f t="shared" si="2"/>
        <v>650</v>
      </c>
      <c r="J45" s="20" t="s">
        <v>76</v>
      </c>
      <c r="K45" s="15"/>
    </row>
    <row r="46" s="1" customFormat="1" ht="30" customHeight="1" spans="1:11">
      <c r="A46" s="15">
        <v>42</v>
      </c>
      <c r="B46" s="25" t="s">
        <v>73</v>
      </c>
      <c r="C46" s="17" t="s">
        <v>80</v>
      </c>
      <c r="D46" s="17" t="s">
        <v>75</v>
      </c>
      <c r="E46" s="17">
        <v>50</v>
      </c>
      <c r="F46" s="18">
        <f t="shared" si="3"/>
        <v>28.3185840707965</v>
      </c>
      <c r="G46" s="18">
        <f t="shared" si="4"/>
        <v>1415.92920353983</v>
      </c>
      <c r="H46" s="19">
        <v>32</v>
      </c>
      <c r="I46" s="18">
        <f t="shared" si="2"/>
        <v>1600</v>
      </c>
      <c r="J46" s="20" t="s">
        <v>76</v>
      </c>
      <c r="K46" s="15"/>
    </row>
    <row r="47" s="1" customFormat="1" ht="30" customHeight="1" spans="1:11">
      <c r="A47" s="15">
        <v>43</v>
      </c>
      <c r="B47" s="25" t="s">
        <v>73</v>
      </c>
      <c r="C47" s="17" t="s">
        <v>81</v>
      </c>
      <c r="D47" s="17" t="s">
        <v>75</v>
      </c>
      <c r="E47" s="17">
        <v>30</v>
      </c>
      <c r="F47" s="18">
        <f t="shared" si="3"/>
        <v>7.52212389380531</v>
      </c>
      <c r="G47" s="18">
        <f t="shared" si="4"/>
        <v>225.663716814159</v>
      </c>
      <c r="H47" s="19">
        <v>8.5</v>
      </c>
      <c r="I47" s="18">
        <f t="shared" si="2"/>
        <v>255</v>
      </c>
      <c r="J47" s="20" t="s">
        <v>76</v>
      </c>
      <c r="K47" s="15"/>
    </row>
    <row r="48" s="1" customFormat="1" ht="30" customHeight="1" spans="1:11">
      <c r="A48" s="15">
        <v>44</v>
      </c>
      <c r="B48" s="25" t="s">
        <v>73</v>
      </c>
      <c r="C48" s="17" t="s">
        <v>82</v>
      </c>
      <c r="D48" s="17" t="s">
        <v>75</v>
      </c>
      <c r="E48" s="17">
        <v>30</v>
      </c>
      <c r="F48" s="18">
        <f t="shared" si="3"/>
        <v>8.8495575221239</v>
      </c>
      <c r="G48" s="18">
        <f t="shared" si="4"/>
        <v>265.486725663717</v>
      </c>
      <c r="H48" s="19">
        <v>10</v>
      </c>
      <c r="I48" s="18">
        <f t="shared" ref="I48:I79" si="5">SUM(E48*H48)</f>
        <v>300</v>
      </c>
      <c r="J48" s="20" t="s">
        <v>76</v>
      </c>
      <c r="K48" s="15"/>
    </row>
    <row r="49" s="1" customFormat="1" ht="30" customHeight="1" spans="1:11">
      <c r="A49" s="15">
        <v>45</v>
      </c>
      <c r="B49" s="25" t="s">
        <v>73</v>
      </c>
      <c r="C49" s="17" t="s">
        <v>83</v>
      </c>
      <c r="D49" s="17" t="s">
        <v>75</v>
      </c>
      <c r="E49" s="17">
        <v>92</v>
      </c>
      <c r="F49" s="18">
        <f t="shared" si="3"/>
        <v>14.1592920353982</v>
      </c>
      <c r="G49" s="18">
        <f t="shared" si="4"/>
        <v>1302.65486725663</v>
      </c>
      <c r="H49" s="19">
        <v>16</v>
      </c>
      <c r="I49" s="18">
        <f t="shared" si="5"/>
        <v>1472</v>
      </c>
      <c r="J49" s="20" t="s">
        <v>76</v>
      </c>
      <c r="K49" s="15"/>
    </row>
    <row r="50" s="1" customFormat="1" ht="30" customHeight="1" spans="1:11">
      <c r="A50" s="15">
        <v>46</v>
      </c>
      <c r="B50" s="25" t="s">
        <v>73</v>
      </c>
      <c r="C50" s="17" t="s">
        <v>84</v>
      </c>
      <c r="D50" s="17" t="s">
        <v>75</v>
      </c>
      <c r="E50" s="17">
        <v>26</v>
      </c>
      <c r="F50" s="18">
        <f t="shared" si="3"/>
        <v>37.1681415929204</v>
      </c>
      <c r="G50" s="18">
        <f t="shared" si="4"/>
        <v>966.37168141593</v>
      </c>
      <c r="H50" s="19">
        <v>42</v>
      </c>
      <c r="I50" s="18">
        <f t="shared" si="5"/>
        <v>1092</v>
      </c>
      <c r="J50" s="20" t="s">
        <v>76</v>
      </c>
      <c r="K50" s="15"/>
    </row>
    <row r="51" s="1" customFormat="1" ht="30" customHeight="1" spans="1:11">
      <c r="A51" s="15">
        <v>47</v>
      </c>
      <c r="B51" s="25" t="s">
        <v>73</v>
      </c>
      <c r="C51" s="17" t="s">
        <v>85</v>
      </c>
      <c r="D51" s="17" t="s">
        <v>75</v>
      </c>
      <c r="E51" s="17">
        <v>11</v>
      </c>
      <c r="F51" s="18">
        <f t="shared" si="3"/>
        <v>23.8938053097345</v>
      </c>
      <c r="G51" s="18">
        <f t="shared" si="4"/>
        <v>262.831858407079</v>
      </c>
      <c r="H51" s="19">
        <v>27</v>
      </c>
      <c r="I51" s="18">
        <f t="shared" si="5"/>
        <v>297</v>
      </c>
      <c r="J51" s="20" t="s">
        <v>76</v>
      </c>
      <c r="K51" s="15"/>
    </row>
    <row r="52" s="1" customFormat="1" ht="30" customHeight="1" spans="1:11">
      <c r="A52" s="15">
        <v>48</v>
      </c>
      <c r="B52" s="25" t="s">
        <v>73</v>
      </c>
      <c r="C52" s="17" t="s">
        <v>86</v>
      </c>
      <c r="D52" s="17" t="s">
        <v>75</v>
      </c>
      <c r="E52" s="17">
        <v>8</v>
      </c>
      <c r="F52" s="18">
        <f t="shared" si="3"/>
        <v>20.353982300885</v>
      </c>
      <c r="G52" s="18">
        <f t="shared" si="4"/>
        <v>162.83185840708</v>
      </c>
      <c r="H52" s="19">
        <v>23</v>
      </c>
      <c r="I52" s="18">
        <f t="shared" si="5"/>
        <v>184</v>
      </c>
      <c r="J52" s="20" t="s">
        <v>76</v>
      </c>
      <c r="K52" s="15"/>
    </row>
    <row r="53" s="1" customFormat="1" ht="30" customHeight="1" spans="1:11">
      <c r="A53" s="15">
        <v>49</v>
      </c>
      <c r="B53" s="25" t="s">
        <v>73</v>
      </c>
      <c r="C53" s="17" t="s">
        <v>87</v>
      </c>
      <c r="D53" s="17" t="s">
        <v>75</v>
      </c>
      <c r="E53" s="17">
        <v>2</v>
      </c>
      <c r="F53" s="18">
        <f t="shared" si="3"/>
        <v>15.929203539823</v>
      </c>
      <c r="G53" s="18">
        <f t="shared" si="4"/>
        <v>31.858407079646</v>
      </c>
      <c r="H53" s="19">
        <v>18</v>
      </c>
      <c r="I53" s="18">
        <f t="shared" si="5"/>
        <v>36</v>
      </c>
      <c r="J53" s="20" t="s">
        <v>76</v>
      </c>
      <c r="K53" s="15"/>
    </row>
    <row r="54" s="1" customFormat="1" ht="30" customHeight="1" spans="1:11">
      <c r="A54" s="15">
        <v>50</v>
      </c>
      <c r="B54" s="16" t="s">
        <v>88</v>
      </c>
      <c r="C54" s="16" t="s">
        <v>89</v>
      </c>
      <c r="D54" s="17" t="s">
        <v>75</v>
      </c>
      <c r="E54" s="17">
        <v>10</v>
      </c>
      <c r="F54" s="18">
        <f t="shared" si="3"/>
        <v>36.283185840708</v>
      </c>
      <c r="G54" s="18">
        <f t="shared" si="4"/>
        <v>362.83185840708</v>
      </c>
      <c r="H54" s="19">
        <v>41</v>
      </c>
      <c r="I54" s="18">
        <f t="shared" si="5"/>
        <v>410</v>
      </c>
      <c r="J54" s="20" t="s">
        <v>90</v>
      </c>
      <c r="K54" s="15"/>
    </row>
    <row r="55" s="1" customFormat="1" ht="30" customHeight="1" spans="1:11">
      <c r="A55" s="15">
        <v>51</v>
      </c>
      <c r="B55" s="16" t="s">
        <v>88</v>
      </c>
      <c r="C55" s="16" t="s">
        <v>91</v>
      </c>
      <c r="D55" s="17" t="s">
        <v>75</v>
      </c>
      <c r="E55" s="17">
        <v>10</v>
      </c>
      <c r="F55" s="18">
        <f t="shared" si="3"/>
        <v>13.2743362831858</v>
      </c>
      <c r="G55" s="18">
        <f t="shared" si="4"/>
        <v>132.743362831858</v>
      </c>
      <c r="H55" s="19">
        <v>15</v>
      </c>
      <c r="I55" s="18">
        <f t="shared" si="5"/>
        <v>150</v>
      </c>
      <c r="J55" s="20" t="s">
        <v>90</v>
      </c>
      <c r="K55" s="15"/>
    </row>
    <row r="56" s="1" customFormat="1" ht="30" customHeight="1" spans="1:11">
      <c r="A56" s="15">
        <v>52</v>
      </c>
      <c r="B56" s="16" t="s">
        <v>92</v>
      </c>
      <c r="C56" s="16" t="s">
        <v>93</v>
      </c>
      <c r="D56" s="17" t="s">
        <v>75</v>
      </c>
      <c r="E56" s="17">
        <v>34</v>
      </c>
      <c r="F56" s="18">
        <f t="shared" si="3"/>
        <v>75.2212389380531</v>
      </c>
      <c r="G56" s="18">
        <f t="shared" si="4"/>
        <v>2557.52212389381</v>
      </c>
      <c r="H56" s="19">
        <v>85</v>
      </c>
      <c r="I56" s="18">
        <f t="shared" si="5"/>
        <v>2890</v>
      </c>
      <c r="J56" s="20" t="s">
        <v>90</v>
      </c>
      <c r="K56" s="15"/>
    </row>
    <row r="57" s="1" customFormat="1" ht="30" customHeight="1" spans="1:11">
      <c r="A57" s="15">
        <v>53</v>
      </c>
      <c r="B57" s="16" t="s">
        <v>92</v>
      </c>
      <c r="C57" s="20" t="s">
        <v>94</v>
      </c>
      <c r="D57" s="17" t="s">
        <v>75</v>
      </c>
      <c r="E57" s="17">
        <v>2</v>
      </c>
      <c r="F57" s="18">
        <f t="shared" si="3"/>
        <v>446.902654867257</v>
      </c>
      <c r="G57" s="18">
        <f t="shared" si="4"/>
        <v>893.805309734514</v>
      </c>
      <c r="H57" s="19">
        <v>505</v>
      </c>
      <c r="I57" s="18">
        <f t="shared" si="5"/>
        <v>1010</v>
      </c>
      <c r="J57" s="20" t="s">
        <v>90</v>
      </c>
      <c r="K57" s="15"/>
    </row>
    <row r="58" s="1" customFormat="1" ht="30" customHeight="1" spans="1:11">
      <c r="A58" s="15">
        <v>54</v>
      </c>
      <c r="B58" s="16" t="s">
        <v>92</v>
      </c>
      <c r="C58" s="16" t="s">
        <v>95</v>
      </c>
      <c r="D58" s="17" t="s">
        <v>75</v>
      </c>
      <c r="E58" s="17">
        <v>4</v>
      </c>
      <c r="F58" s="18">
        <f t="shared" si="3"/>
        <v>938.053097345133</v>
      </c>
      <c r="G58" s="18">
        <f t="shared" si="4"/>
        <v>3752.21238938053</v>
      </c>
      <c r="H58" s="19">
        <v>1060</v>
      </c>
      <c r="I58" s="18">
        <f t="shared" si="5"/>
        <v>4240</v>
      </c>
      <c r="J58" s="20" t="s">
        <v>90</v>
      </c>
      <c r="K58" s="15"/>
    </row>
    <row r="59" s="1" customFormat="1" ht="30" customHeight="1" spans="1:11">
      <c r="A59" s="15">
        <v>55</v>
      </c>
      <c r="B59" s="16" t="s">
        <v>92</v>
      </c>
      <c r="C59" s="20" t="s">
        <v>96</v>
      </c>
      <c r="D59" s="17" t="s">
        <v>75</v>
      </c>
      <c r="E59" s="17">
        <v>2</v>
      </c>
      <c r="F59" s="18">
        <f t="shared" si="3"/>
        <v>880.530973451328</v>
      </c>
      <c r="G59" s="18">
        <f t="shared" si="4"/>
        <v>1761.06194690266</v>
      </c>
      <c r="H59" s="19">
        <v>995</v>
      </c>
      <c r="I59" s="18">
        <f t="shared" si="5"/>
        <v>1990</v>
      </c>
      <c r="J59" s="20" t="s">
        <v>90</v>
      </c>
      <c r="K59" s="15"/>
    </row>
    <row r="60" s="1" customFormat="1" ht="30" customHeight="1" spans="1:11">
      <c r="A60" s="15">
        <v>56</v>
      </c>
      <c r="B60" s="16" t="s">
        <v>97</v>
      </c>
      <c r="C60" s="16" t="s">
        <v>98</v>
      </c>
      <c r="D60" s="16" t="s">
        <v>75</v>
      </c>
      <c r="E60" s="17">
        <v>16</v>
      </c>
      <c r="F60" s="18">
        <f t="shared" si="3"/>
        <v>345.132743362832</v>
      </c>
      <c r="G60" s="18">
        <f t="shared" si="4"/>
        <v>5522.12389380531</v>
      </c>
      <c r="H60" s="19">
        <v>390</v>
      </c>
      <c r="I60" s="18">
        <f t="shared" si="5"/>
        <v>6240</v>
      </c>
      <c r="J60" s="20" t="s">
        <v>90</v>
      </c>
      <c r="K60" s="15"/>
    </row>
    <row r="61" s="1" customFormat="1" ht="30" customHeight="1" spans="1:11">
      <c r="A61" s="15">
        <v>57</v>
      </c>
      <c r="B61" s="16" t="s">
        <v>97</v>
      </c>
      <c r="C61" s="16" t="s">
        <v>91</v>
      </c>
      <c r="D61" s="16" t="s">
        <v>75</v>
      </c>
      <c r="E61" s="17">
        <v>2</v>
      </c>
      <c r="F61" s="18">
        <f t="shared" si="3"/>
        <v>39.8230088495575</v>
      </c>
      <c r="G61" s="18">
        <f t="shared" si="4"/>
        <v>79.646017699115</v>
      </c>
      <c r="H61" s="19">
        <v>45</v>
      </c>
      <c r="I61" s="18">
        <f t="shared" si="5"/>
        <v>90</v>
      </c>
      <c r="J61" s="20" t="s">
        <v>90</v>
      </c>
      <c r="K61" s="15"/>
    </row>
    <row r="62" s="1" customFormat="1" ht="30" customHeight="1" spans="1:11">
      <c r="A62" s="15">
        <v>58</v>
      </c>
      <c r="B62" s="16" t="s">
        <v>97</v>
      </c>
      <c r="C62" s="16" t="s">
        <v>99</v>
      </c>
      <c r="D62" s="16" t="s">
        <v>75</v>
      </c>
      <c r="E62" s="17">
        <v>8</v>
      </c>
      <c r="F62" s="18">
        <f t="shared" si="3"/>
        <v>57.5221238938053</v>
      </c>
      <c r="G62" s="18">
        <f t="shared" si="4"/>
        <v>460.176991150442</v>
      </c>
      <c r="H62" s="19">
        <v>65</v>
      </c>
      <c r="I62" s="18">
        <f t="shared" si="5"/>
        <v>520</v>
      </c>
      <c r="J62" s="20" t="s">
        <v>90</v>
      </c>
      <c r="K62" s="15"/>
    </row>
    <row r="63" s="1" customFormat="1" ht="30" customHeight="1" spans="1:11">
      <c r="A63" s="15">
        <v>59</v>
      </c>
      <c r="B63" s="16" t="s">
        <v>97</v>
      </c>
      <c r="C63" s="16" t="s">
        <v>89</v>
      </c>
      <c r="D63" s="16" t="s">
        <v>75</v>
      </c>
      <c r="E63" s="17">
        <v>11</v>
      </c>
      <c r="F63" s="18">
        <f t="shared" si="3"/>
        <v>66.3716814159292</v>
      </c>
      <c r="G63" s="18">
        <f t="shared" si="4"/>
        <v>730.088495575221</v>
      </c>
      <c r="H63" s="19">
        <v>75</v>
      </c>
      <c r="I63" s="18">
        <f t="shared" si="5"/>
        <v>825</v>
      </c>
      <c r="J63" s="20" t="s">
        <v>90</v>
      </c>
      <c r="K63" s="15"/>
    </row>
    <row r="64" s="1" customFormat="1" ht="30" customHeight="1" spans="1:11">
      <c r="A64" s="15">
        <v>60</v>
      </c>
      <c r="B64" s="16" t="s">
        <v>97</v>
      </c>
      <c r="C64" s="16" t="s">
        <v>100</v>
      </c>
      <c r="D64" s="16" t="s">
        <v>75</v>
      </c>
      <c r="E64" s="17">
        <v>1</v>
      </c>
      <c r="F64" s="18">
        <f t="shared" si="3"/>
        <v>159.29203539823</v>
      </c>
      <c r="G64" s="18">
        <f t="shared" si="4"/>
        <v>159.29203539823</v>
      </c>
      <c r="H64" s="19">
        <v>180</v>
      </c>
      <c r="I64" s="18">
        <f t="shared" si="5"/>
        <v>180</v>
      </c>
      <c r="J64" s="20" t="s">
        <v>90</v>
      </c>
      <c r="K64" s="15"/>
    </row>
    <row r="65" s="1" customFormat="1" ht="30" customHeight="1" spans="1:11">
      <c r="A65" s="15">
        <v>61</v>
      </c>
      <c r="B65" s="16" t="s">
        <v>101</v>
      </c>
      <c r="C65" s="16" t="s">
        <v>102</v>
      </c>
      <c r="D65" s="16" t="s">
        <v>75</v>
      </c>
      <c r="E65" s="17">
        <v>4</v>
      </c>
      <c r="F65" s="18">
        <f t="shared" si="3"/>
        <v>218.58407079646</v>
      </c>
      <c r="G65" s="18">
        <f t="shared" si="4"/>
        <v>874.33628318584</v>
      </c>
      <c r="H65" s="19">
        <v>247</v>
      </c>
      <c r="I65" s="18">
        <f t="shared" si="5"/>
        <v>988</v>
      </c>
      <c r="J65" s="20" t="s">
        <v>90</v>
      </c>
      <c r="K65" s="15"/>
    </row>
    <row r="66" s="1" customFormat="1" ht="30" customHeight="1" spans="1:11">
      <c r="A66" s="15">
        <v>62</v>
      </c>
      <c r="B66" s="16" t="s">
        <v>101</v>
      </c>
      <c r="C66" s="16" t="s">
        <v>94</v>
      </c>
      <c r="D66" s="16" t="s">
        <v>75</v>
      </c>
      <c r="E66" s="17">
        <v>4</v>
      </c>
      <c r="F66" s="18">
        <f t="shared" si="3"/>
        <v>389.380530973451</v>
      </c>
      <c r="G66" s="18">
        <f t="shared" si="4"/>
        <v>1557.5221238938</v>
      </c>
      <c r="H66" s="19">
        <v>440</v>
      </c>
      <c r="I66" s="18">
        <f t="shared" si="5"/>
        <v>1760</v>
      </c>
      <c r="J66" s="20" t="s">
        <v>90</v>
      </c>
      <c r="K66" s="15"/>
    </row>
    <row r="67" s="1" customFormat="1" ht="30" customHeight="1" spans="1:11">
      <c r="A67" s="15">
        <v>63</v>
      </c>
      <c r="B67" s="16" t="s">
        <v>101</v>
      </c>
      <c r="C67" s="16" t="s">
        <v>95</v>
      </c>
      <c r="D67" s="16" t="s">
        <v>75</v>
      </c>
      <c r="E67" s="17">
        <v>2</v>
      </c>
      <c r="F67" s="18">
        <f t="shared" si="3"/>
        <v>1238.93805309735</v>
      </c>
      <c r="G67" s="18">
        <f t="shared" si="4"/>
        <v>2477.8761061947</v>
      </c>
      <c r="H67" s="19">
        <v>1400</v>
      </c>
      <c r="I67" s="18">
        <f t="shared" si="5"/>
        <v>2800</v>
      </c>
      <c r="J67" s="20" t="s">
        <v>90</v>
      </c>
      <c r="K67" s="15"/>
    </row>
    <row r="68" s="1" customFormat="1" ht="30" customHeight="1" spans="1:11">
      <c r="A68" s="15">
        <v>64</v>
      </c>
      <c r="B68" s="16" t="s">
        <v>101</v>
      </c>
      <c r="C68" s="16" t="s">
        <v>91</v>
      </c>
      <c r="D68" s="16" t="s">
        <v>75</v>
      </c>
      <c r="E68" s="17">
        <v>1</v>
      </c>
      <c r="F68" s="18">
        <f t="shared" si="3"/>
        <v>49.5575221238938</v>
      </c>
      <c r="G68" s="18">
        <f t="shared" si="4"/>
        <v>49.5575221238938</v>
      </c>
      <c r="H68" s="19">
        <v>56</v>
      </c>
      <c r="I68" s="18">
        <f t="shared" si="5"/>
        <v>56</v>
      </c>
      <c r="J68" s="20" t="s">
        <v>90</v>
      </c>
      <c r="K68" s="15"/>
    </row>
    <row r="69" s="1" customFormat="1" ht="30" customHeight="1" spans="1:11">
      <c r="A69" s="15">
        <v>65</v>
      </c>
      <c r="B69" s="16" t="s">
        <v>103</v>
      </c>
      <c r="C69" s="16" t="s">
        <v>104</v>
      </c>
      <c r="D69" s="17" t="s">
        <v>75</v>
      </c>
      <c r="E69" s="17">
        <v>10</v>
      </c>
      <c r="F69" s="18">
        <f t="shared" si="3"/>
        <v>86.7256637168142</v>
      </c>
      <c r="G69" s="18">
        <f t="shared" si="4"/>
        <v>867.256637168142</v>
      </c>
      <c r="H69" s="19">
        <v>98</v>
      </c>
      <c r="I69" s="18">
        <f t="shared" si="5"/>
        <v>980</v>
      </c>
      <c r="J69" s="20" t="s">
        <v>90</v>
      </c>
      <c r="K69" s="15"/>
    </row>
    <row r="70" s="1" customFormat="1" ht="30" customHeight="1" spans="1:11">
      <c r="A70" s="15">
        <v>66</v>
      </c>
      <c r="B70" s="16" t="s">
        <v>103</v>
      </c>
      <c r="C70" s="16" t="s">
        <v>105</v>
      </c>
      <c r="D70" s="17" t="s">
        <v>75</v>
      </c>
      <c r="E70" s="17">
        <v>2</v>
      </c>
      <c r="F70" s="18">
        <f t="shared" ref="F70:F101" si="6">SUM(H70/1.13)</f>
        <v>31.858407079646</v>
      </c>
      <c r="G70" s="18">
        <f t="shared" ref="G70:G101" si="7">SUM(E70*F70)</f>
        <v>63.716814159292</v>
      </c>
      <c r="H70" s="19">
        <v>36</v>
      </c>
      <c r="I70" s="18">
        <f t="shared" si="5"/>
        <v>72</v>
      </c>
      <c r="J70" s="20" t="s">
        <v>90</v>
      </c>
      <c r="K70" s="15"/>
    </row>
    <row r="71" s="1" customFormat="1" ht="30" customHeight="1" spans="1:11">
      <c r="A71" s="15">
        <v>67</v>
      </c>
      <c r="B71" s="16" t="s">
        <v>103</v>
      </c>
      <c r="C71" s="16" t="s">
        <v>106</v>
      </c>
      <c r="D71" s="17" t="s">
        <v>75</v>
      </c>
      <c r="E71" s="17">
        <v>2</v>
      </c>
      <c r="F71" s="18">
        <f t="shared" si="6"/>
        <v>65.4867256637168</v>
      </c>
      <c r="G71" s="18">
        <f t="shared" si="7"/>
        <v>130.973451327434</v>
      </c>
      <c r="H71" s="19">
        <v>74</v>
      </c>
      <c r="I71" s="18">
        <f t="shared" si="5"/>
        <v>148</v>
      </c>
      <c r="J71" s="20" t="s">
        <v>90</v>
      </c>
      <c r="K71" s="15"/>
    </row>
    <row r="72" s="1" customFormat="1" ht="30" customHeight="1" spans="1:11">
      <c r="A72" s="15">
        <v>68</v>
      </c>
      <c r="B72" s="16" t="s">
        <v>103</v>
      </c>
      <c r="C72" s="16" t="s">
        <v>107</v>
      </c>
      <c r="D72" s="17" t="s">
        <v>75</v>
      </c>
      <c r="E72" s="17">
        <v>5</v>
      </c>
      <c r="F72" s="18">
        <f t="shared" si="6"/>
        <v>141.592920353982</v>
      </c>
      <c r="G72" s="18">
        <f t="shared" si="7"/>
        <v>707.96460176991</v>
      </c>
      <c r="H72" s="19">
        <v>160</v>
      </c>
      <c r="I72" s="18">
        <f t="shared" si="5"/>
        <v>800</v>
      </c>
      <c r="J72" s="20" t="s">
        <v>90</v>
      </c>
      <c r="K72" s="15"/>
    </row>
    <row r="73" s="1" customFormat="1" ht="30" customHeight="1" spans="1:11">
      <c r="A73" s="15">
        <v>69</v>
      </c>
      <c r="B73" s="16" t="s">
        <v>108</v>
      </c>
      <c r="C73" s="16" t="s">
        <v>104</v>
      </c>
      <c r="D73" s="17" t="s">
        <v>75</v>
      </c>
      <c r="E73" s="17">
        <v>5</v>
      </c>
      <c r="F73" s="18">
        <f t="shared" si="6"/>
        <v>226.548672566372</v>
      </c>
      <c r="G73" s="18">
        <f t="shared" si="7"/>
        <v>1132.74336283186</v>
      </c>
      <c r="H73" s="19">
        <v>256</v>
      </c>
      <c r="I73" s="18">
        <f t="shared" si="5"/>
        <v>1280</v>
      </c>
      <c r="J73" s="20" t="s">
        <v>90</v>
      </c>
      <c r="K73" s="15"/>
    </row>
    <row r="74" s="1" customFormat="1" ht="30" customHeight="1" spans="1:11">
      <c r="A74" s="15">
        <v>70</v>
      </c>
      <c r="B74" s="16" t="s">
        <v>108</v>
      </c>
      <c r="C74" s="17" t="s">
        <v>99</v>
      </c>
      <c r="D74" s="17" t="s">
        <v>75</v>
      </c>
      <c r="E74" s="17">
        <v>11</v>
      </c>
      <c r="F74" s="18">
        <f t="shared" si="6"/>
        <v>69.0265486725664</v>
      </c>
      <c r="G74" s="18">
        <f t="shared" si="7"/>
        <v>759.29203539823</v>
      </c>
      <c r="H74" s="19">
        <v>78</v>
      </c>
      <c r="I74" s="18">
        <f t="shared" si="5"/>
        <v>858</v>
      </c>
      <c r="J74" s="20" t="s">
        <v>90</v>
      </c>
      <c r="K74" s="15"/>
    </row>
    <row r="75" s="1" customFormat="1" ht="30" customHeight="1" spans="1:11">
      <c r="A75" s="15">
        <v>71</v>
      </c>
      <c r="B75" s="16" t="s">
        <v>108</v>
      </c>
      <c r="C75" s="16" t="s">
        <v>109</v>
      </c>
      <c r="D75" s="17" t="s">
        <v>75</v>
      </c>
      <c r="E75" s="17">
        <v>12</v>
      </c>
      <c r="F75" s="18">
        <f t="shared" si="6"/>
        <v>54.8672566371681</v>
      </c>
      <c r="G75" s="18">
        <f t="shared" si="7"/>
        <v>658.407079646017</v>
      </c>
      <c r="H75" s="19">
        <v>62</v>
      </c>
      <c r="I75" s="18">
        <f t="shared" si="5"/>
        <v>744</v>
      </c>
      <c r="J75" s="20" t="s">
        <v>90</v>
      </c>
      <c r="K75" s="15"/>
    </row>
    <row r="76" s="1" customFormat="1" ht="30" customHeight="1" spans="1:11">
      <c r="A76" s="15">
        <v>72</v>
      </c>
      <c r="B76" s="16" t="s">
        <v>108</v>
      </c>
      <c r="C76" s="16" t="s">
        <v>110</v>
      </c>
      <c r="D76" s="17" t="s">
        <v>75</v>
      </c>
      <c r="E76" s="17">
        <v>6</v>
      </c>
      <c r="F76" s="18">
        <f t="shared" si="6"/>
        <v>592.920353982301</v>
      </c>
      <c r="G76" s="18">
        <f t="shared" si="7"/>
        <v>3557.52212389381</v>
      </c>
      <c r="H76" s="19">
        <v>670</v>
      </c>
      <c r="I76" s="18">
        <f t="shared" si="5"/>
        <v>4020</v>
      </c>
      <c r="J76" s="20" t="s">
        <v>90</v>
      </c>
      <c r="K76" s="15"/>
    </row>
    <row r="77" s="1" customFormat="1" ht="30" customHeight="1" spans="1:11">
      <c r="A77" s="15">
        <v>73</v>
      </c>
      <c r="B77" s="16" t="s">
        <v>108</v>
      </c>
      <c r="C77" s="16" t="s">
        <v>111</v>
      </c>
      <c r="D77" s="17" t="s">
        <v>75</v>
      </c>
      <c r="E77" s="17">
        <v>4</v>
      </c>
      <c r="F77" s="18">
        <f t="shared" si="6"/>
        <v>382.300884955752</v>
      </c>
      <c r="G77" s="18">
        <f t="shared" si="7"/>
        <v>1529.20353982301</v>
      </c>
      <c r="H77" s="19">
        <v>432</v>
      </c>
      <c r="I77" s="18">
        <f t="shared" si="5"/>
        <v>1728</v>
      </c>
      <c r="J77" s="20" t="s">
        <v>90</v>
      </c>
      <c r="K77" s="15"/>
    </row>
    <row r="78" s="1" customFormat="1" ht="30" customHeight="1" spans="1:11">
      <c r="A78" s="15">
        <v>74</v>
      </c>
      <c r="B78" s="25" t="s">
        <v>112</v>
      </c>
      <c r="C78" s="16" t="s">
        <v>113</v>
      </c>
      <c r="D78" s="17" t="s">
        <v>75</v>
      </c>
      <c r="E78" s="17">
        <v>10</v>
      </c>
      <c r="F78" s="18">
        <f t="shared" si="6"/>
        <v>157.522123893805</v>
      </c>
      <c r="G78" s="18">
        <f t="shared" si="7"/>
        <v>1575.22123893805</v>
      </c>
      <c r="H78" s="19">
        <v>178</v>
      </c>
      <c r="I78" s="18">
        <f t="shared" si="5"/>
        <v>1780</v>
      </c>
      <c r="J78" s="20" t="s">
        <v>114</v>
      </c>
      <c r="K78" s="15"/>
    </row>
    <row r="79" s="1" customFormat="1" ht="30" customHeight="1" spans="1:11">
      <c r="A79" s="15">
        <v>75</v>
      </c>
      <c r="B79" s="25" t="s">
        <v>112</v>
      </c>
      <c r="C79" s="16" t="s">
        <v>115</v>
      </c>
      <c r="D79" s="17" t="s">
        <v>75</v>
      </c>
      <c r="E79" s="17">
        <v>5</v>
      </c>
      <c r="F79" s="18">
        <f t="shared" si="6"/>
        <v>185.840707964602</v>
      </c>
      <c r="G79" s="18">
        <f t="shared" si="7"/>
        <v>929.20353982301</v>
      </c>
      <c r="H79" s="19">
        <v>210</v>
      </c>
      <c r="I79" s="18">
        <f t="shared" si="5"/>
        <v>1050</v>
      </c>
      <c r="J79" s="20" t="s">
        <v>114</v>
      </c>
      <c r="K79" s="15"/>
    </row>
    <row r="80" s="1" customFormat="1" ht="30" customHeight="1" spans="1:11">
      <c r="A80" s="15">
        <v>76</v>
      </c>
      <c r="B80" s="25" t="s">
        <v>112</v>
      </c>
      <c r="C80" s="16" t="s">
        <v>116</v>
      </c>
      <c r="D80" s="17" t="s">
        <v>75</v>
      </c>
      <c r="E80" s="17">
        <v>10</v>
      </c>
      <c r="F80" s="18">
        <f t="shared" si="6"/>
        <v>243.362831858407</v>
      </c>
      <c r="G80" s="18">
        <f t="shared" si="7"/>
        <v>2433.62831858407</v>
      </c>
      <c r="H80" s="19">
        <v>275</v>
      </c>
      <c r="I80" s="18">
        <f t="shared" ref="I80:I117" si="8">SUM(E80*H80)</f>
        <v>2750</v>
      </c>
      <c r="J80" s="20" t="s">
        <v>114</v>
      </c>
      <c r="K80" s="15"/>
    </row>
    <row r="81" s="1" customFormat="1" ht="30" customHeight="1" spans="1:11">
      <c r="A81" s="15">
        <v>77</v>
      </c>
      <c r="B81" s="17" t="s">
        <v>117</v>
      </c>
      <c r="C81" s="17" t="s">
        <v>118</v>
      </c>
      <c r="D81" s="17" t="s">
        <v>119</v>
      </c>
      <c r="E81" s="17">
        <v>2</v>
      </c>
      <c r="F81" s="18">
        <f t="shared" si="6"/>
        <v>1371.6814159292</v>
      </c>
      <c r="G81" s="18">
        <f t="shared" si="7"/>
        <v>2743.3628318584</v>
      </c>
      <c r="H81" s="19">
        <v>1550</v>
      </c>
      <c r="I81" s="18">
        <f t="shared" si="8"/>
        <v>3100</v>
      </c>
      <c r="J81" s="20" t="s">
        <v>120</v>
      </c>
      <c r="K81" s="15"/>
    </row>
    <row r="82" s="1" customFormat="1" ht="30" customHeight="1" spans="1:11">
      <c r="A82" s="15">
        <v>78</v>
      </c>
      <c r="B82" s="17" t="s">
        <v>117</v>
      </c>
      <c r="C82" s="17" t="s">
        <v>121</v>
      </c>
      <c r="D82" s="17" t="s">
        <v>119</v>
      </c>
      <c r="E82" s="17">
        <v>2</v>
      </c>
      <c r="F82" s="18">
        <f t="shared" si="6"/>
        <v>637.16814159292</v>
      </c>
      <c r="G82" s="18">
        <f t="shared" si="7"/>
        <v>1274.33628318584</v>
      </c>
      <c r="H82" s="19">
        <v>720</v>
      </c>
      <c r="I82" s="18">
        <f t="shared" si="8"/>
        <v>1440</v>
      </c>
      <c r="J82" s="20" t="s">
        <v>120</v>
      </c>
      <c r="K82" s="15"/>
    </row>
    <row r="83" s="1" customFormat="1" ht="30" customHeight="1" spans="1:11">
      <c r="A83" s="15">
        <v>79</v>
      </c>
      <c r="B83" s="17" t="s">
        <v>122</v>
      </c>
      <c r="C83" s="17" t="s">
        <v>123</v>
      </c>
      <c r="D83" s="17" t="s">
        <v>119</v>
      </c>
      <c r="E83" s="17">
        <v>1</v>
      </c>
      <c r="F83" s="18">
        <f t="shared" si="6"/>
        <v>6637.16814159292</v>
      </c>
      <c r="G83" s="18">
        <f t="shared" si="7"/>
        <v>6637.16814159292</v>
      </c>
      <c r="H83" s="19">
        <v>7500</v>
      </c>
      <c r="I83" s="18">
        <f t="shared" si="8"/>
        <v>7500</v>
      </c>
      <c r="J83" s="20" t="s">
        <v>120</v>
      </c>
      <c r="K83" s="15"/>
    </row>
    <row r="84" s="1" customFormat="1" ht="30" customHeight="1" spans="1:11">
      <c r="A84" s="15">
        <v>80</v>
      </c>
      <c r="B84" s="17" t="s">
        <v>122</v>
      </c>
      <c r="C84" s="17" t="s">
        <v>124</v>
      </c>
      <c r="D84" s="17" t="s">
        <v>119</v>
      </c>
      <c r="E84" s="17">
        <v>1</v>
      </c>
      <c r="F84" s="18">
        <f t="shared" si="6"/>
        <v>3893.80530973451</v>
      </c>
      <c r="G84" s="18">
        <f t="shared" si="7"/>
        <v>3893.80530973451</v>
      </c>
      <c r="H84" s="19">
        <v>4400</v>
      </c>
      <c r="I84" s="18">
        <f t="shared" si="8"/>
        <v>4400</v>
      </c>
      <c r="J84" s="20" t="s">
        <v>120</v>
      </c>
      <c r="K84" s="15"/>
    </row>
    <row r="85" s="1" customFormat="1" ht="30" customHeight="1" spans="1:11">
      <c r="A85" s="15">
        <v>81</v>
      </c>
      <c r="B85" s="17" t="s">
        <v>122</v>
      </c>
      <c r="C85" s="17" t="s">
        <v>125</v>
      </c>
      <c r="D85" s="17" t="s">
        <v>119</v>
      </c>
      <c r="E85" s="17">
        <v>1</v>
      </c>
      <c r="F85" s="18">
        <f t="shared" si="6"/>
        <v>3893.80530973451</v>
      </c>
      <c r="G85" s="18">
        <f t="shared" si="7"/>
        <v>3893.80530973451</v>
      </c>
      <c r="H85" s="19">
        <v>4400</v>
      </c>
      <c r="I85" s="18">
        <f t="shared" si="8"/>
        <v>4400</v>
      </c>
      <c r="J85" s="20" t="s">
        <v>120</v>
      </c>
      <c r="K85" s="15"/>
    </row>
    <row r="86" s="1" customFormat="1" ht="30" customHeight="1" spans="1:11">
      <c r="A86" s="15">
        <v>82</v>
      </c>
      <c r="B86" s="17" t="s">
        <v>122</v>
      </c>
      <c r="C86" s="20" t="s">
        <v>126</v>
      </c>
      <c r="D86" s="17" t="s">
        <v>119</v>
      </c>
      <c r="E86" s="17">
        <v>2</v>
      </c>
      <c r="F86" s="18">
        <f t="shared" si="6"/>
        <v>4424.77876106195</v>
      </c>
      <c r="G86" s="18">
        <f t="shared" si="7"/>
        <v>8849.5575221239</v>
      </c>
      <c r="H86" s="19">
        <v>5000</v>
      </c>
      <c r="I86" s="18">
        <f t="shared" si="8"/>
        <v>10000</v>
      </c>
      <c r="J86" s="20" t="s">
        <v>120</v>
      </c>
      <c r="K86" s="15"/>
    </row>
    <row r="87" s="1" customFormat="1" ht="30" customHeight="1" spans="1:11">
      <c r="A87" s="15">
        <v>83</v>
      </c>
      <c r="B87" s="25" t="s">
        <v>127</v>
      </c>
      <c r="C87" s="16" t="s">
        <v>128</v>
      </c>
      <c r="D87" s="16" t="s">
        <v>35</v>
      </c>
      <c r="E87" s="17">
        <v>50</v>
      </c>
      <c r="F87" s="18">
        <f t="shared" si="6"/>
        <v>3.09734513274336</v>
      </c>
      <c r="G87" s="18">
        <f t="shared" si="7"/>
        <v>154.867256637168</v>
      </c>
      <c r="H87" s="19">
        <v>3.5</v>
      </c>
      <c r="I87" s="18">
        <f t="shared" si="8"/>
        <v>175</v>
      </c>
      <c r="J87" s="20" t="s">
        <v>114</v>
      </c>
      <c r="K87" s="15"/>
    </row>
    <row r="88" s="1" customFormat="1" ht="30" customHeight="1" spans="1:11">
      <c r="A88" s="15">
        <v>84</v>
      </c>
      <c r="B88" s="25" t="s">
        <v>127</v>
      </c>
      <c r="C88" s="16" t="s">
        <v>129</v>
      </c>
      <c r="D88" s="17" t="s">
        <v>35</v>
      </c>
      <c r="E88" s="17">
        <v>1520</v>
      </c>
      <c r="F88" s="18">
        <f t="shared" si="6"/>
        <v>12.3893805309735</v>
      </c>
      <c r="G88" s="18">
        <f t="shared" si="7"/>
        <v>18831.8584070797</v>
      </c>
      <c r="H88" s="19">
        <v>14</v>
      </c>
      <c r="I88" s="18">
        <f t="shared" si="8"/>
        <v>21280</v>
      </c>
      <c r="J88" s="20" t="s">
        <v>114</v>
      </c>
      <c r="K88" s="15"/>
    </row>
    <row r="89" s="1" customFormat="1" ht="30" customHeight="1" spans="1:11">
      <c r="A89" s="15">
        <v>85</v>
      </c>
      <c r="B89" s="25" t="s">
        <v>130</v>
      </c>
      <c r="C89" s="16" t="s">
        <v>131</v>
      </c>
      <c r="D89" s="17" t="s">
        <v>75</v>
      </c>
      <c r="E89" s="17">
        <v>100</v>
      </c>
      <c r="F89" s="18">
        <f t="shared" si="6"/>
        <v>154.867256637168</v>
      </c>
      <c r="G89" s="18">
        <f t="shared" si="7"/>
        <v>15486.7256637168</v>
      </c>
      <c r="H89" s="19">
        <v>175</v>
      </c>
      <c r="I89" s="18">
        <f t="shared" si="8"/>
        <v>17500</v>
      </c>
      <c r="J89" s="20" t="s">
        <v>114</v>
      </c>
      <c r="K89" s="15"/>
    </row>
    <row r="90" s="1" customFormat="1" ht="30" customHeight="1" spans="1:11">
      <c r="A90" s="15">
        <v>86</v>
      </c>
      <c r="B90" s="25" t="s">
        <v>130</v>
      </c>
      <c r="C90" s="16" t="s">
        <v>132</v>
      </c>
      <c r="D90" s="17" t="s">
        <v>75</v>
      </c>
      <c r="E90" s="17">
        <v>40</v>
      </c>
      <c r="F90" s="18">
        <f t="shared" si="6"/>
        <v>198.230088495575</v>
      </c>
      <c r="G90" s="18">
        <f t="shared" si="7"/>
        <v>7929.203539823</v>
      </c>
      <c r="H90" s="19">
        <v>224</v>
      </c>
      <c r="I90" s="18">
        <f t="shared" si="8"/>
        <v>8960</v>
      </c>
      <c r="J90" s="20" t="s">
        <v>114</v>
      </c>
      <c r="K90" s="15"/>
    </row>
    <row r="91" s="1" customFormat="1" ht="49" customHeight="1" spans="1:11">
      <c r="A91" s="15">
        <v>87</v>
      </c>
      <c r="B91" s="17" t="s">
        <v>133</v>
      </c>
      <c r="C91" s="17" t="s">
        <v>134</v>
      </c>
      <c r="D91" s="17" t="s">
        <v>35</v>
      </c>
      <c r="E91" s="17">
        <v>4</v>
      </c>
      <c r="F91" s="18">
        <f t="shared" si="6"/>
        <v>2831.85840707965</v>
      </c>
      <c r="G91" s="18">
        <f t="shared" si="7"/>
        <v>11327.4336283186</v>
      </c>
      <c r="H91" s="19">
        <v>3200</v>
      </c>
      <c r="I91" s="18">
        <f t="shared" si="8"/>
        <v>12800</v>
      </c>
      <c r="J91" s="20" t="s">
        <v>135</v>
      </c>
      <c r="K91" s="15"/>
    </row>
    <row r="92" s="1" customFormat="1" ht="30" customHeight="1" spans="1:11">
      <c r="A92" s="15">
        <v>88</v>
      </c>
      <c r="B92" s="17" t="s">
        <v>136</v>
      </c>
      <c r="C92" s="17" t="s">
        <v>137</v>
      </c>
      <c r="D92" s="17" t="s">
        <v>35</v>
      </c>
      <c r="E92" s="17">
        <v>1</v>
      </c>
      <c r="F92" s="18">
        <f t="shared" si="6"/>
        <v>402.654867256637</v>
      </c>
      <c r="G92" s="18">
        <f t="shared" si="7"/>
        <v>402.654867256637</v>
      </c>
      <c r="H92" s="19">
        <v>455</v>
      </c>
      <c r="I92" s="18">
        <f t="shared" si="8"/>
        <v>455</v>
      </c>
      <c r="J92" s="16" t="s">
        <v>135</v>
      </c>
      <c r="K92" s="15"/>
    </row>
    <row r="93" s="1" customFormat="1" ht="30" customHeight="1" spans="1:11">
      <c r="A93" s="15">
        <v>89</v>
      </c>
      <c r="B93" s="17" t="s">
        <v>138</v>
      </c>
      <c r="C93" s="17" t="s">
        <v>139</v>
      </c>
      <c r="D93" s="17" t="s">
        <v>119</v>
      </c>
      <c r="E93" s="17">
        <v>1</v>
      </c>
      <c r="F93" s="18">
        <f t="shared" si="6"/>
        <v>1637.16814159292</v>
      </c>
      <c r="G93" s="18">
        <f t="shared" si="7"/>
        <v>1637.16814159292</v>
      </c>
      <c r="H93" s="19">
        <v>1850</v>
      </c>
      <c r="I93" s="18">
        <f t="shared" si="8"/>
        <v>1850</v>
      </c>
      <c r="J93" s="20" t="s">
        <v>140</v>
      </c>
      <c r="K93" s="15"/>
    </row>
    <row r="94" s="1" customFormat="1" ht="30" customHeight="1" spans="1:11">
      <c r="A94" s="15">
        <v>90</v>
      </c>
      <c r="B94" s="17" t="s">
        <v>141</v>
      </c>
      <c r="C94" s="21" t="s">
        <v>142</v>
      </c>
      <c r="D94" s="17" t="s">
        <v>35</v>
      </c>
      <c r="E94" s="17">
        <v>12</v>
      </c>
      <c r="F94" s="18">
        <f t="shared" si="6"/>
        <v>13628.3185840708</v>
      </c>
      <c r="G94" s="18">
        <f t="shared" si="7"/>
        <v>163539.82300885</v>
      </c>
      <c r="H94" s="19">
        <v>15400</v>
      </c>
      <c r="I94" s="18">
        <f t="shared" si="8"/>
        <v>184800</v>
      </c>
      <c r="J94" s="20" t="s">
        <v>140</v>
      </c>
      <c r="K94" s="15"/>
    </row>
    <row r="95" s="1" customFormat="1" ht="30" customHeight="1" spans="1:11">
      <c r="A95" s="15">
        <v>91</v>
      </c>
      <c r="B95" s="17" t="s">
        <v>143</v>
      </c>
      <c r="C95" s="17" t="s">
        <v>144</v>
      </c>
      <c r="D95" s="17" t="s">
        <v>145</v>
      </c>
      <c r="E95" s="17">
        <v>3</v>
      </c>
      <c r="F95" s="18">
        <f t="shared" si="6"/>
        <v>7079.64601769912</v>
      </c>
      <c r="G95" s="18">
        <f t="shared" si="7"/>
        <v>21238.9380530974</v>
      </c>
      <c r="H95" s="19">
        <v>8000</v>
      </c>
      <c r="I95" s="18">
        <f t="shared" si="8"/>
        <v>24000</v>
      </c>
      <c r="J95" s="20" t="s">
        <v>146</v>
      </c>
      <c r="K95" s="15"/>
    </row>
    <row r="96" s="1" customFormat="1" ht="30" customHeight="1" spans="1:11">
      <c r="A96" s="15">
        <v>92</v>
      </c>
      <c r="B96" s="16" t="s">
        <v>147</v>
      </c>
      <c r="C96" s="16" t="s">
        <v>148</v>
      </c>
      <c r="D96" s="16" t="s">
        <v>145</v>
      </c>
      <c r="E96" s="26">
        <v>4</v>
      </c>
      <c r="F96" s="18">
        <f t="shared" si="6"/>
        <v>6637.16814159292</v>
      </c>
      <c r="G96" s="18">
        <f t="shared" si="7"/>
        <v>26548.6725663717</v>
      </c>
      <c r="H96" s="27">
        <v>7500</v>
      </c>
      <c r="I96" s="18">
        <f t="shared" si="8"/>
        <v>30000</v>
      </c>
      <c r="J96" s="20" t="s">
        <v>140</v>
      </c>
      <c r="K96" s="15"/>
    </row>
    <row r="97" s="1" customFormat="1" ht="30" customHeight="1" spans="1:11">
      <c r="A97" s="15">
        <v>93</v>
      </c>
      <c r="B97" s="17" t="s">
        <v>149</v>
      </c>
      <c r="C97" s="21" t="s">
        <v>150</v>
      </c>
      <c r="D97" s="16" t="s">
        <v>145</v>
      </c>
      <c r="E97" s="17">
        <v>9</v>
      </c>
      <c r="F97" s="18">
        <f t="shared" si="6"/>
        <v>15663.7168141593</v>
      </c>
      <c r="G97" s="18">
        <f t="shared" si="7"/>
        <v>140973.451327434</v>
      </c>
      <c r="H97" s="19">
        <v>17700</v>
      </c>
      <c r="I97" s="18">
        <f t="shared" si="8"/>
        <v>159300</v>
      </c>
      <c r="J97" s="20" t="s">
        <v>140</v>
      </c>
      <c r="K97" s="15"/>
    </row>
    <row r="98" s="1" customFormat="1" ht="30" customHeight="1" spans="1:11">
      <c r="A98" s="15">
        <v>94</v>
      </c>
      <c r="B98" s="16" t="s">
        <v>151</v>
      </c>
      <c r="C98" s="17" t="s">
        <v>152</v>
      </c>
      <c r="D98" s="17" t="s">
        <v>35</v>
      </c>
      <c r="E98" s="17">
        <v>3</v>
      </c>
      <c r="F98" s="18">
        <f t="shared" si="6"/>
        <v>336.283185840708</v>
      </c>
      <c r="G98" s="18">
        <f t="shared" si="7"/>
        <v>1008.84955752212</v>
      </c>
      <c r="H98" s="19">
        <v>380</v>
      </c>
      <c r="I98" s="18">
        <f t="shared" si="8"/>
        <v>1140</v>
      </c>
      <c r="J98" s="20" t="s">
        <v>153</v>
      </c>
      <c r="K98" s="15"/>
    </row>
    <row r="99" s="1" customFormat="1" ht="30" customHeight="1" spans="1:11">
      <c r="A99" s="15">
        <v>95</v>
      </c>
      <c r="B99" s="16" t="s">
        <v>154</v>
      </c>
      <c r="C99" s="17" t="s">
        <v>155</v>
      </c>
      <c r="D99" s="17" t="s">
        <v>35</v>
      </c>
      <c r="E99" s="28">
        <v>2</v>
      </c>
      <c r="F99" s="18">
        <f t="shared" si="6"/>
        <v>1132.74336283186</v>
      </c>
      <c r="G99" s="18">
        <f t="shared" si="7"/>
        <v>2265.48672566372</v>
      </c>
      <c r="H99" s="29">
        <v>1280</v>
      </c>
      <c r="I99" s="18">
        <f t="shared" si="8"/>
        <v>2560</v>
      </c>
      <c r="J99" s="20" t="s">
        <v>153</v>
      </c>
      <c r="K99" s="15"/>
    </row>
    <row r="100" s="1" customFormat="1" ht="30" customHeight="1" spans="1:11">
      <c r="A100" s="15">
        <v>96</v>
      </c>
      <c r="B100" s="16" t="s">
        <v>156</v>
      </c>
      <c r="C100" s="17" t="s">
        <v>157</v>
      </c>
      <c r="D100" s="17" t="s">
        <v>35</v>
      </c>
      <c r="E100" s="17">
        <v>1</v>
      </c>
      <c r="F100" s="18">
        <f t="shared" si="6"/>
        <v>557.522123893805</v>
      </c>
      <c r="G100" s="18">
        <f t="shared" si="7"/>
        <v>557.522123893805</v>
      </c>
      <c r="H100" s="19">
        <v>630</v>
      </c>
      <c r="I100" s="18">
        <f t="shared" si="8"/>
        <v>630</v>
      </c>
      <c r="J100" s="20" t="s">
        <v>158</v>
      </c>
      <c r="K100" s="15"/>
    </row>
    <row r="101" s="1" customFormat="1" ht="30" customHeight="1" spans="1:11">
      <c r="A101" s="15">
        <v>97</v>
      </c>
      <c r="B101" s="16" t="s">
        <v>156</v>
      </c>
      <c r="C101" s="17" t="s">
        <v>159</v>
      </c>
      <c r="D101" s="17" t="s">
        <v>35</v>
      </c>
      <c r="E101" s="17">
        <v>1</v>
      </c>
      <c r="F101" s="18">
        <f t="shared" si="6"/>
        <v>389.380530973451</v>
      </c>
      <c r="G101" s="18">
        <f t="shared" si="7"/>
        <v>389.380530973451</v>
      </c>
      <c r="H101" s="19">
        <v>440</v>
      </c>
      <c r="I101" s="18">
        <f t="shared" si="8"/>
        <v>440</v>
      </c>
      <c r="J101" s="20" t="s">
        <v>158</v>
      </c>
      <c r="K101" s="15"/>
    </row>
    <row r="102" s="1" customFormat="1" ht="30" customHeight="1" spans="1:11">
      <c r="A102" s="15">
        <v>98</v>
      </c>
      <c r="B102" s="16" t="s">
        <v>160</v>
      </c>
      <c r="C102" s="17" t="s">
        <v>161</v>
      </c>
      <c r="D102" s="17" t="s">
        <v>35</v>
      </c>
      <c r="E102" s="17">
        <v>2</v>
      </c>
      <c r="F102" s="18">
        <f t="shared" ref="F102:F125" si="9">SUM(H102/1.13)</f>
        <v>1380.53097345133</v>
      </c>
      <c r="G102" s="18">
        <f t="shared" ref="G102:G125" si="10">SUM(E102*F102)</f>
        <v>2761.06194690266</v>
      </c>
      <c r="H102" s="29">
        <v>1560</v>
      </c>
      <c r="I102" s="18">
        <f t="shared" si="8"/>
        <v>3120</v>
      </c>
      <c r="J102" s="20" t="s">
        <v>158</v>
      </c>
      <c r="K102" s="15"/>
    </row>
    <row r="103" s="1" customFormat="1" ht="30" customHeight="1" spans="1:11">
      <c r="A103" s="15">
        <v>99</v>
      </c>
      <c r="B103" s="16" t="s">
        <v>162</v>
      </c>
      <c r="C103" s="17" t="s">
        <v>163</v>
      </c>
      <c r="D103" s="17" t="s">
        <v>35</v>
      </c>
      <c r="E103" s="17">
        <v>4</v>
      </c>
      <c r="F103" s="18">
        <f t="shared" si="9"/>
        <v>327.433628318584</v>
      </c>
      <c r="G103" s="18">
        <f t="shared" si="10"/>
        <v>1309.73451327434</v>
      </c>
      <c r="H103" s="19">
        <v>370</v>
      </c>
      <c r="I103" s="18">
        <f t="shared" si="8"/>
        <v>1480</v>
      </c>
      <c r="J103" s="20" t="s">
        <v>164</v>
      </c>
      <c r="K103" s="15"/>
    </row>
    <row r="104" s="1" customFormat="1" ht="30" customHeight="1" spans="1:11">
      <c r="A104" s="15">
        <v>100</v>
      </c>
      <c r="B104" s="16" t="s">
        <v>162</v>
      </c>
      <c r="C104" s="17" t="s">
        <v>165</v>
      </c>
      <c r="D104" s="17" t="s">
        <v>35</v>
      </c>
      <c r="E104" s="17">
        <v>1</v>
      </c>
      <c r="F104" s="18">
        <f t="shared" si="9"/>
        <v>292.035398230089</v>
      </c>
      <c r="G104" s="18">
        <f t="shared" si="10"/>
        <v>292.035398230089</v>
      </c>
      <c r="H104" s="19">
        <v>330</v>
      </c>
      <c r="I104" s="18">
        <f t="shared" si="8"/>
        <v>330</v>
      </c>
      <c r="J104" s="20" t="s">
        <v>164</v>
      </c>
      <c r="K104" s="15"/>
    </row>
    <row r="105" s="1" customFormat="1" ht="30" customHeight="1" spans="1:11">
      <c r="A105" s="15">
        <v>101</v>
      </c>
      <c r="B105" s="17" t="s">
        <v>166</v>
      </c>
      <c r="C105" s="16" t="s">
        <v>167</v>
      </c>
      <c r="D105" s="17" t="s">
        <v>35</v>
      </c>
      <c r="E105" s="17">
        <v>2</v>
      </c>
      <c r="F105" s="18">
        <f t="shared" si="9"/>
        <v>39115.0442477876</v>
      </c>
      <c r="G105" s="18">
        <f t="shared" si="10"/>
        <v>78230.0884955752</v>
      </c>
      <c r="H105" s="19">
        <v>44200</v>
      </c>
      <c r="I105" s="18">
        <f t="shared" si="8"/>
        <v>88400</v>
      </c>
      <c r="J105" s="20" t="s">
        <v>168</v>
      </c>
      <c r="K105" s="15"/>
    </row>
    <row r="106" s="1" customFormat="1" ht="30" customHeight="1" spans="1:11">
      <c r="A106" s="15">
        <v>102</v>
      </c>
      <c r="B106" s="17" t="s">
        <v>169</v>
      </c>
      <c r="C106" s="21" t="s">
        <v>170</v>
      </c>
      <c r="D106" s="17" t="s">
        <v>35</v>
      </c>
      <c r="E106" s="17">
        <v>4</v>
      </c>
      <c r="F106" s="18">
        <f t="shared" si="9"/>
        <v>247.787610619469</v>
      </c>
      <c r="G106" s="18">
        <f t="shared" si="10"/>
        <v>991.150442477876</v>
      </c>
      <c r="H106" s="19">
        <v>280</v>
      </c>
      <c r="I106" s="18">
        <f t="shared" si="8"/>
        <v>1120</v>
      </c>
      <c r="J106" s="20" t="s">
        <v>153</v>
      </c>
      <c r="K106" s="15"/>
    </row>
    <row r="107" s="1" customFormat="1" ht="30" customHeight="1" spans="1:11">
      <c r="A107" s="15">
        <v>103</v>
      </c>
      <c r="B107" s="17" t="s">
        <v>171</v>
      </c>
      <c r="C107" s="21" t="s">
        <v>172</v>
      </c>
      <c r="D107" s="17" t="s">
        <v>35</v>
      </c>
      <c r="E107" s="17">
        <v>3</v>
      </c>
      <c r="F107" s="18">
        <f t="shared" si="9"/>
        <v>884.955752212389</v>
      </c>
      <c r="G107" s="18">
        <f t="shared" si="10"/>
        <v>2654.86725663717</v>
      </c>
      <c r="H107" s="19">
        <v>1000</v>
      </c>
      <c r="I107" s="18">
        <f t="shared" si="8"/>
        <v>3000</v>
      </c>
      <c r="J107" s="20" t="s">
        <v>164</v>
      </c>
      <c r="K107" s="15"/>
    </row>
    <row r="108" s="1" customFormat="1" ht="30" customHeight="1" spans="1:11">
      <c r="A108" s="15">
        <v>104</v>
      </c>
      <c r="B108" s="17" t="s">
        <v>173</v>
      </c>
      <c r="C108" s="30" t="s">
        <v>174</v>
      </c>
      <c r="D108" s="17" t="s">
        <v>35</v>
      </c>
      <c r="E108" s="17">
        <v>2</v>
      </c>
      <c r="F108" s="18">
        <f t="shared" si="9"/>
        <v>3362.83185840708</v>
      </c>
      <c r="G108" s="18">
        <f t="shared" si="10"/>
        <v>6725.66371681416</v>
      </c>
      <c r="H108" s="19">
        <v>3800</v>
      </c>
      <c r="I108" s="18">
        <f t="shared" si="8"/>
        <v>7600</v>
      </c>
      <c r="J108" s="20" t="s">
        <v>175</v>
      </c>
      <c r="K108" s="15"/>
    </row>
    <row r="109" s="1" customFormat="1" ht="30" customHeight="1" spans="1:11">
      <c r="A109" s="15">
        <v>105</v>
      </c>
      <c r="B109" s="17" t="s">
        <v>176</v>
      </c>
      <c r="C109" s="21" t="s">
        <v>177</v>
      </c>
      <c r="D109" s="17" t="s">
        <v>178</v>
      </c>
      <c r="E109" s="17">
        <v>1</v>
      </c>
      <c r="F109" s="18">
        <f t="shared" si="9"/>
        <v>1769.91150442478</v>
      </c>
      <c r="G109" s="18">
        <f t="shared" si="10"/>
        <v>1769.91150442478</v>
      </c>
      <c r="H109" s="19">
        <v>2000</v>
      </c>
      <c r="I109" s="18">
        <f t="shared" si="8"/>
        <v>2000</v>
      </c>
      <c r="J109" s="16" t="s">
        <v>179</v>
      </c>
      <c r="K109" s="15"/>
    </row>
    <row r="110" s="1" customFormat="1" ht="30" customHeight="1" spans="1:11">
      <c r="A110" s="15">
        <v>106</v>
      </c>
      <c r="B110" s="17" t="s">
        <v>180</v>
      </c>
      <c r="C110" s="21" t="s">
        <v>181</v>
      </c>
      <c r="D110" s="17" t="s">
        <v>178</v>
      </c>
      <c r="E110" s="17">
        <v>1</v>
      </c>
      <c r="F110" s="18">
        <f t="shared" si="9"/>
        <v>2212.38938053097</v>
      </c>
      <c r="G110" s="18">
        <f t="shared" si="10"/>
        <v>2212.38938053097</v>
      </c>
      <c r="H110" s="19">
        <v>2500</v>
      </c>
      <c r="I110" s="18">
        <f t="shared" si="8"/>
        <v>2500</v>
      </c>
      <c r="J110" s="16" t="s">
        <v>179</v>
      </c>
      <c r="K110" s="15"/>
    </row>
    <row r="111" s="1" customFormat="1" ht="30" customHeight="1" spans="1:11">
      <c r="A111" s="15">
        <v>107</v>
      </c>
      <c r="B111" s="17" t="s">
        <v>176</v>
      </c>
      <c r="C111" s="21" t="s">
        <v>182</v>
      </c>
      <c r="D111" s="17" t="s">
        <v>178</v>
      </c>
      <c r="E111" s="17">
        <v>1</v>
      </c>
      <c r="F111" s="18">
        <f t="shared" si="9"/>
        <v>4424.77876106195</v>
      </c>
      <c r="G111" s="18">
        <f t="shared" si="10"/>
        <v>4424.77876106195</v>
      </c>
      <c r="H111" s="19">
        <v>5000</v>
      </c>
      <c r="I111" s="18">
        <f t="shared" si="8"/>
        <v>5000</v>
      </c>
      <c r="J111" s="16" t="s">
        <v>179</v>
      </c>
      <c r="K111" s="15"/>
    </row>
    <row r="112" s="1" customFormat="1" ht="30" customHeight="1" spans="1:11">
      <c r="A112" s="15">
        <v>108</v>
      </c>
      <c r="B112" s="16" t="s">
        <v>183</v>
      </c>
      <c r="C112" s="21" t="s">
        <v>184</v>
      </c>
      <c r="D112" s="17" t="s">
        <v>185</v>
      </c>
      <c r="E112" s="17">
        <v>40</v>
      </c>
      <c r="F112" s="18">
        <f t="shared" si="9"/>
        <v>2292.03539823009</v>
      </c>
      <c r="G112" s="18">
        <f t="shared" si="10"/>
        <v>91681.4159292035</v>
      </c>
      <c r="H112" s="19">
        <v>2590</v>
      </c>
      <c r="I112" s="18">
        <f t="shared" si="8"/>
        <v>103600</v>
      </c>
      <c r="J112" s="20" t="s">
        <v>186</v>
      </c>
      <c r="K112" s="15"/>
    </row>
    <row r="113" s="1" customFormat="1" ht="30" customHeight="1" spans="1:11">
      <c r="A113" s="15">
        <v>109</v>
      </c>
      <c r="B113" s="16" t="s">
        <v>183</v>
      </c>
      <c r="C113" s="17" t="s">
        <v>187</v>
      </c>
      <c r="D113" s="17" t="s">
        <v>185</v>
      </c>
      <c r="E113" s="17">
        <v>40</v>
      </c>
      <c r="F113" s="18">
        <f t="shared" si="9"/>
        <v>1088.49557522124</v>
      </c>
      <c r="G113" s="18">
        <f t="shared" si="10"/>
        <v>43539.8230088496</v>
      </c>
      <c r="H113" s="19">
        <v>1230</v>
      </c>
      <c r="I113" s="18">
        <f t="shared" si="8"/>
        <v>49200</v>
      </c>
      <c r="J113" s="20" t="s">
        <v>186</v>
      </c>
      <c r="K113" s="15"/>
    </row>
    <row r="114" s="1" customFormat="1" ht="30" customHeight="1" spans="1:11">
      <c r="A114" s="15">
        <v>110</v>
      </c>
      <c r="B114" s="16" t="s">
        <v>183</v>
      </c>
      <c r="C114" s="17" t="s">
        <v>188</v>
      </c>
      <c r="D114" s="17" t="s">
        <v>185</v>
      </c>
      <c r="E114" s="17">
        <v>1</v>
      </c>
      <c r="F114" s="18">
        <f t="shared" si="9"/>
        <v>1592.9203539823</v>
      </c>
      <c r="G114" s="18">
        <f t="shared" si="10"/>
        <v>1592.9203539823</v>
      </c>
      <c r="H114" s="19">
        <v>1800</v>
      </c>
      <c r="I114" s="18">
        <f t="shared" si="8"/>
        <v>1800</v>
      </c>
      <c r="J114" s="20" t="s">
        <v>186</v>
      </c>
      <c r="K114" s="15"/>
    </row>
    <row r="115" s="1" customFormat="1" ht="30" customHeight="1" spans="1:11">
      <c r="A115" s="15">
        <v>111</v>
      </c>
      <c r="B115" s="16" t="s">
        <v>183</v>
      </c>
      <c r="C115" s="17" t="s">
        <v>189</v>
      </c>
      <c r="D115" s="17" t="s">
        <v>185</v>
      </c>
      <c r="E115" s="28">
        <v>1</v>
      </c>
      <c r="F115" s="18">
        <f t="shared" si="9"/>
        <v>225.663716814159</v>
      </c>
      <c r="G115" s="18">
        <f t="shared" si="10"/>
        <v>225.663716814159</v>
      </c>
      <c r="H115" s="19">
        <v>255</v>
      </c>
      <c r="I115" s="18">
        <f t="shared" si="8"/>
        <v>255</v>
      </c>
      <c r="J115" s="20" t="s">
        <v>186</v>
      </c>
      <c r="K115" s="15"/>
    </row>
    <row r="116" s="1" customFormat="1" ht="30" customHeight="1" spans="1:11">
      <c r="A116" s="15">
        <v>112</v>
      </c>
      <c r="B116" s="16" t="s">
        <v>183</v>
      </c>
      <c r="C116" s="17" t="s">
        <v>190</v>
      </c>
      <c r="D116" s="17" t="s">
        <v>185</v>
      </c>
      <c r="E116" s="28">
        <v>2</v>
      </c>
      <c r="F116" s="18">
        <f t="shared" si="9"/>
        <v>119.469026548673</v>
      </c>
      <c r="G116" s="18">
        <f t="shared" si="10"/>
        <v>238.938053097345</v>
      </c>
      <c r="H116" s="31">
        <v>135</v>
      </c>
      <c r="I116" s="18">
        <f t="shared" si="8"/>
        <v>270</v>
      </c>
      <c r="J116" s="20" t="s">
        <v>186</v>
      </c>
      <c r="K116" s="15"/>
    </row>
    <row r="117" s="1" customFormat="1" ht="30" customHeight="1" spans="1:11">
      <c r="A117" s="15">
        <v>113</v>
      </c>
      <c r="B117" s="16" t="s">
        <v>183</v>
      </c>
      <c r="C117" s="16" t="s">
        <v>191</v>
      </c>
      <c r="D117" s="17" t="s">
        <v>185</v>
      </c>
      <c r="E117" s="17">
        <v>0.3</v>
      </c>
      <c r="F117" s="18">
        <f t="shared" si="9"/>
        <v>54.8672566371681</v>
      </c>
      <c r="G117" s="18">
        <f t="shared" si="10"/>
        <v>16.4601769911504</v>
      </c>
      <c r="H117" s="32">
        <v>62</v>
      </c>
      <c r="I117" s="18">
        <f t="shared" si="8"/>
        <v>18.6</v>
      </c>
      <c r="J117" s="20" t="s">
        <v>186</v>
      </c>
      <c r="K117" s="15"/>
    </row>
    <row r="118" s="1" customFormat="1" ht="37" customHeight="1" spans="1:11">
      <c r="A118" s="15">
        <v>114</v>
      </c>
      <c r="B118" s="16" t="s">
        <v>192</v>
      </c>
      <c r="C118" s="17" t="s">
        <v>193</v>
      </c>
      <c r="D118" s="17" t="s">
        <v>185</v>
      </c>
      <c r="E118" s="17">
        <v>660</v>
      </c>
      <c r="F118" s="18">
        <f t="shared" si="9"/>
        <v>32.7433628318584</v>
      </c>
      <c r="G118" s="18">
        <f t="shared" si="10"/>
        <v>21610.6194690266</v>
      </c>
      <c r="H118" s="19">
        <v>37</v>
      </c>
      <c r="I118" s="18">
        <f t="shared" ref="I118:I125" si="11">SUM(E118*H118)</f>
        <v>24420</v>
      </c>
      <c r="J118" s="20" t="s">
        <v>194</v>
      </c>
      <c r="K118" s="15"/>
    </row>
    <row r="119" s="1" customFormat="1" ht="30" customHeight="1" spans="1:11">
      <c r="A119" s="15">
        <v>115</v>
      </c>
      <c r="B119" s="17" t="s">
        <v>195</v>
      </c>
      <c r="C119" s="17" t="s">
        <v>196</v>
      </c>
      <c r="D119" s="17" t="s">
        <v>197</v>
      </c>
      <c r="E119" s="17">
        <v>2</v>
      </c>
      <c r="F119" s="18">
        <f t="shared" si="9"/>
        <v>2106.19469026549</v>
      </c>
      <c r="G119" s="18">
        <f t="shared" si="10"/>
        <v>4212.38938053097</v>
      </c>
      <c r="H119" s="19">
        <v>2380</v>
      </c>
      <c r="I119" s="18">
        <f t="shared" si="11"/>
        <v>4760</v>
      </c>
      <c r="J119" s="20" t="s">
        <v>198</v>
      </c>
      <c r="K119" s="15"/>
    </row>
    <row r="120" s="1" customFormat="1" ht="30" customHeight="1" spans="1:11">
      <c r="A120" s="15">
        <v>116</v>
      </c>
      <c r="B120" s="17" t="s">
        <v>195</v>
      </c>
      <c r="C120" s="17" t="s">
        <v>199</v>
      </c>
      <c r="D120" s="17" t="s">
        <v>197</v>
      </c>
      <c r="E120" s="17">
        <v>2</v>
      </c>
      <c r="F120" s="18">
        <f t="shared" si="9"/>
        <v>1327.43362831858</v>
      </c>
      <c r="G120" s="18">
        <f t="shared" si="10"/>
        <v>2654.86725663717</v>
      </c>
      <c r="H120" s="19">
        <v>1500</v>
      </c>
      <c r="I120" s="18">
        <f t="shared" si="11"/>
        <v>3000</v>
      </c>
      <c r="J120" s="20" t="s">
        <v>198</v>
      </c>
      <c r="K120" s="15"/>
    </row>
    <row r="121" s="1" customFormat="1" ht="30" customHeight="1" spans="1:11">
      <c r="A121" s="15">
        <v>117</v>
      </c>
      <c r="B121" s="17" t="s">
        <v>195</v>
      </c>
      <c r="C121" s="17" t="s">
        <v>200</v>
      </c>
      <c r="D121" s="17" t="s">
        <v>197</v>
      </c>
      <c r="E121" s="17">
        <v>10</v>
      </c>
      <c r="F121" s="18">
        <f t="shared" si="9"/>
        <v>309.734513274336</v>
      </c>
      <c r="G121" s="18">
        <f t="shared" si="10"/>
        <v>3097.34513274336</v>
      </c>
      <c r="H121" s="19">
        <v>350</v>
      </c>
      <c r="I121" s="18">
        <f t="shared" si="11"/>
        <v>3500</v>
      </c>
      <c r="J121" s="20" t="s">
        <v>198</v>
      </c>
      <c r="K121" s="15"/>
    </row>
    <row r="122" s="1" customFormat="1" ht="30" customHeight="1" spans="1:11">
      <c r="A122" s="15">
        <v>118</v>
      </c>
      <c r="B122" s="17" t="s">
        <v>201</v>
      </c>
      <c r="C122" s="17" t="s">
        <v>202</v>
      </c>
      <c r="D122" s="17" t="s">
        <v>185</v>
      </c>
      <c r="E122" s="17">
        <v>14</v>
      </c>
      <c r="F122" s="18">
        <f t="shared" si="9"/>
        <v>376.106194690266</v>
      </c>
      <c r="G122" s="18">
        <f t="shared" si="10"/>
        <v>5265.48672566372</v>
      </c>
      <c r="H122" s="19">
        <v>425</v>
      </c>
      <c r="I122" s="18">
        <f t="shared" si="11"/>
        <v>5950</v>
      </c>
      <c r="J122" s="20" t="s">
        <v>203</v>
      </c>
      <c r="K122" s="15"/>
    </row>
    <row r="123" s="1" customFormat="1" ht="30" customHeight="1" spans="1:11">
      <c r="A123" s="15">
        <v>119</v>
      </c>
      <c r="B123" s="17" t="s">
        <v>204</v>
      </c>
      <c r="C123" s="17" t="s">
        <v>205</v>
      </c>
      <c r="D123" s="17" t="s">
        <v>16</v>
      </c>
      <c r="E123" s="17">
        <v>44</v>
      </c>
      <c r="F123" s="18">
        <f t="shared" si="9"/>
        <v>11.1504424778761</v>
      </c>
      <c r="G123" s="18">
        <f t="shared" si="10"/>
        <v>490.619469026549</v>
      </c>
      <c r="H123" s="19">
        <v>12.6</v>
      </c>
      <c r="I123" s="18">
        <f t="shared" si="11"/>
        <v>554.4</v>
      </c>
      <c r="J123" s="16" t="s">
        <v>206</v>
      </c>
      <c r="K123" s="15"/>
    </row>
    <row r="124" s="1" customFormat="1" ht="30" customHeight="1" spans="1:11">
      <c r="A124" s="15">
        <v>120</v>
      </c>
      <c r="B124" s="17" t="s">
        <v>204</v>
      </c>
      <c r="C124" s="17" t="s">
        <v>207</v>
      </c>
      <c r="D124" s="17" t="s">
        <v>16</v>
      </c>
      <c r="E124" s="17">
        <v>32</v>
      </c>
      <c r="F124" s="18">
        <f t="shared" si="9"/>
        <v>8.4070796460177</v>
      </c>
      <c r="G124" s="18">
        <f t="shared" si="10"/>
        <v>269.026548672566</v>
      </c>
      <c r="H124" s="19">
        <v>9.5</v>
      </c>
      <c r="I124" s="18">
        <f t="shared" si="11"/>
        <v>304</v>
      </c>
      <c r="J124" s="16" t="s">
        <v>206</v>
      </c>
      <c r="K124" s="15"/>
    </row>
    <row r="125" s="1" customFormat="1" ht="30" customHeight="1" spans="1:11">
      <c r="A125" s="15">
        <v>121</v>
      </c>
      <c r="B125" s="17" t="s">
        <v>204</v>
      </c>
      <c r="C125" s="17" t="s">
        <v>208</v>
      </c>
      <c r="D125" s="17" t="s">
        <v>16</v>
      </c>
      <c r="E125" s="17">
        <v>32</v>
      </c>
      <c r="F125" s="18">
        <f t="shared" si="9"/>
        <v>8.4070796460177</v>
      </c>
      <c r="G125" s="18">
        <f t="shared" si="10"/>
        <v>269.026548672566</v>
      </c>
      <c r="H125" s="19">
        <v>9.5</v>
      </c>
      <c r="I125" s="18">
        <f t="shared" si="11"/>
        <v>304</v>
      </c>
      <c r="J125" s="16" t="s">
        <v>206</v>
      </c>
      <c r="K125" s="15"/>
    </row>
    <row r="126" s="1" customFormat="1" ht="20.1" customHeight="1" spans="1:11">
      <c r="A126" s="33" t="s">
        <v>209</v>
      </c>
      <c r="B126" s="34"/>
      <c r="C126" s="35"/>
      <c r="D126" s="36"/>
      <c r="E126" s="36"/>
      <c r="F126" s="36"/>
      <c r="G126" s="37">
        <f>SUM(G5:G125)</f>
        <v>798376.106194691</v>
      </c>
      <c r="H126" s="36"/>
      <c r="I126" s="37">
        <f>SUM(I5:I125)</f>
        <v>902165</v>
      </c>
      <c r="J126" s="37"/>
      <c r="K126" s="36"/>
    </row>
    <row r="127" ht="18" customHeight="1" spans="1:11">
      <c r="A127" s="1"/>
      <c r="B127" s="38"/>
      <c r="C127" s="39"/>
      <c r="D127" s="39"/>
      <c r="E127" s="39"/>
      <c r="F127" s="39"/>
      <c r="G127" s="39"/>
      <c r="H127" s="39"/>
      <c r="I127" s="39"/>
      <c r="J127" s="39"/>
      <c r="K127" s="1"/>
    </row>
  </sheetData>
  <protectedRanges>
    <protectedRange sqref="E5" name="区域1_12_1_3"/>
    <protectedRange sqref="E31" name="区域1_12_1_3_1_1"/>
    <protectedRange sqref="E61" name="区域1_12_1_3_1"/>
    <protectedRange sqref="E62" name="区域1_12_1_3_2"/>
    <protectedRange sqref="E63" name="区域1_12_1_3_3"/>
    <protectedRange sqref="E64" name="区域1_12_1_3_4"/>
    <protectedRange sqref="E68" name="区域1_13_4_1"/>
    <protectedRange sqref="E70" name="区域1_12_1_3_5"/>
    <protectedRange sqref="E71" name="区域1_12_1_3_6"/>
    <protectedRange sqref="E51:E53" name="区域1_12_1_3_7"/>
    <protectedRange sqref="E123:E125" name="区域1_12_1_3_8"/>
    <protectedRange sqref="D117" name="区域1_13_4_1_2"/>
    <protectedRange sqref="E117" name="区域1_12_1_2_1"/>
  </protectedRanges>
  <mergeCells count="13">
    <mergeCell ref="A1:K1"/>
    <mergeCell ref="A2:F2"/>
    <mergeCell ref="H2:K2"/>
    <mergeCell ref="F3:G3"/>
    <mergeCell ref="H3:I3"/>
    <mergeCell ref="A126:C126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scale="78" fitToHeight="0" orientation="landscape" horizontalDpi="600"/>
  <headerFooter>
    <oddFooter>&amp;C第 &amp;P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2_1_3" rangeCreator="" othersAccessPermission="edit"/>
    <arrUserId title="区域1_12_1_3_1_1" rangeCreator="" othersAccessPermission="edit"/>
    <arrUserId title="区域1_12_1_3_1" rangeCreator="" othersAccessPermission="edit"/>
    <arrUserId title="区域1_12_1_3_2" rangeCreator="" othersAccessPermission="edit"/>
    <arrUserId title="区域1_12_1_3_3" rangeCreator="" othersAccessPermission="edit"/>
    <arrUserId title="区域1_12_1_3_4" rangeCreator="" othersAccessPermission="edit"/>
    <arrUserId title="区域1_13_4_1" rangeCreator="" othersAccessPermission="edit"/>
    <arrUserId title="区域1_12_1_3_5" rangeCreator="" othersAccessPermission="edit"/>
    <arrUserId title="区域1_12_1_3_6" rangeCreator="" othersAccessPermission="edit"/>
    <arrUserId title="区域1_12_1_3_7" rangeCreator="" othersAccessPermission="edit"/>
    <arrUserId title="区域1_12_1_3_8" rangeCreator="" othersAccessPermission="edit"/>
    <arrUserId title="区域1_13_4_1_2" rangeCreator="" othersAccessPermission="edit"/>
    <arrUserId title="区域1_12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维修改造用品最高限价表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2025-12-25T08:23:56Z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5BBED989AF9441EBB26BFD1BC9B6406A_13</vt:lpwstr>
  </property>
  <property fmtid="{D5CDD505-2E9C-101B-9397-08002B2CF9AE}" pid="4" name="CalculationRule">
    <vt:i4>0</vt:i4>
  </property>
</Properties>
</file>